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0 from c\Radna površina\ŽUPANIJA\PLANIRANJE\2022\IZVJEŠTAJI\ZAVRŠNI\"/>
    </mc:Choice>
  </mc:AlternateContent>
  <xr:revisionPtr revIDLastSave="0" documentId="8_{8DD3AB35-E050-4229-A345-F3B938E9234D}" xr6:coauthVersionLast="45" xr6:coauthVersionMax="45"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E288" i="9"/>
  <c r="B288" i="9" s="1"/>
  <c r="F287" i="9"/>
  <c r="F286" i="9"/>
  <c r="H285" i="9"/>
  <c r="E285" i="9" s="1"/>
  <c r="B285" i="9" s="1"/>
  <c r="G285" i="9"/>
  <c r="F285" i="9"/>
  <c r="H284" i="9"/>
  <c r="G284" i="9"/>
  <c r="F284" i="9"/>
  <c r="H283" i="9"/>
  <c r="G283" i="9"/>
  <c r="F283" i="9"/>
  <c r="F282" i="9"/>
  <c r="H281" i="9"/>
  <c r="E281" i="9" s="1"/>
  <c r="B281" i="9" s="1"/>
  <c r="G281" i="9"/>
  <c r="F281" i="9"/>
  <c r="H280" i="9"/>
  <c r="E280" i="9" s="1"/>
  <c r="B280" i="9" s="1"/>
  <c r="G280" i="9"/>
  <c r="F280" i="9"/>
  <c r="H279" i="9"/>
  <c r="E279" i="9" s="1"/>
  <c r="B279" i="9" s="1"/>
  <c r="G279" i="9"/>
  <c r="F279" i="9"/>
  <c r="F278" i="9"/>
  <c r="F277" i="9"/>
  <c r="F276" i="9"/>
  <c r="F275" i="9" s="1"/>
  <c r="L274" i="9"/>
  <c r="H274" i="9"/>
  <c r="F274" i="9"/>
  <c r="I273" i="9"/>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H225" i="9"/>
  <c r="G225" i="9"/>
  <c r="F225" i="9"/>
  <c r="M224" i="9"/>
  <c r="L224" i="9"/>
  <c r="F224" i="9"/>
  <c r="E224" i="9"/>
  <c r="B224" i="9"/>
  <c r="M223" i="9"/>
  <c r="L223" i="9"/>
  <c r="F223" i="9" s="1"/>
  <c r="E223" i="9"/>
  <c r="B223" i="9" s="1"/>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G119" i="9"/>
  <c r="F119" i="9"/>
  <c r="E119" i="9"/>
  <c r="B119" i="9"/>
  <c r="H118" i="9"/>
  <c r="G118" i="9"/>
  <c r="F118" i="9"/>
  <c r="E118" i="9"/>
  <c r="B118" i="9" s="1"/>
  <c r="H117" i="9"/>
  <c r="E117" i="9" s="1"/>
  <c r="B117" i="9" s="1"/>
  <c r="G117" i="9"/>
  <c r="F117" i="9"/>
  <c r="H116" i="9"/>
  <c r="G116" i="9"/>
  <c r="F116" i="9"/>
  <c r="E116" i="9"/>
  <c r="B116" i="9" s="1"/>
  <c r="H115" i="9"/>
  <c r="G115" i="9"/>
  <c r="F115" i="9"/>
  <c r="E115" i="9"/>
  <c r="B115" i="9"/>
  <c r="H114" i="9"/>
  <c r="G114" i="9"/>
  <c r="F114" i="9"/>
  <c r="E114" i="9"/>
  <c r="B114" i="9"/>
  <c r="H113" i="9"/>
  <c r="G113" i="9"/>
  <c r="F113" i="9"/>
  <c r="E113" i="9"/>
  <c r="B113" i="9" s="1"/>
  <c r="H112" i="9"/>
  <c r="G112" i="9"/>
  <c r="F112" i="9"/>
  <c r="E112" i="9"/>
  <c r="B112" i="9"/>
  <c r="H111" i="9"/>
  <c r="G111" i="9"/>
  <c r="F111" i="9"/>
  <c r="E111" i="9"/>
  <c r="B111" i="9" s="1"/>
  <c r="H110" i="9"/>
  <c r="G110" i="9"/>
  <c r="F110" i="9"/>
  <c r="E110" i="9"/>
  <c r="B110" i="9"/>
  <c r="H109" i="9"/>
  <c r="G109" i="9"/>
  <c r="F109" i="9"/>
  <c r="E109" i="9"/>
  <c r="B109" i="9" s="1"/>
  <c r="H108" i="9"/>
  <c r="E108" i="9" s="1"/>
  <c r="B108" i="9" s="1"/>
  <c r="G108" i="9"/>
  <c r="F108" i="9"/>
  <c r="H107" i="9"/>
  <c r="G107" i="9"/>
  <c r="F107" i="9"/>
  <c r="E107" i="9"/>
  <c r="B107" i="9" s="1"/>
  <c r="H106" i="9"/>
  <c r="G106" i="9"/>
  <c r="F106" i="9"/>
  <c r="E106" i="9"/>
  <c r="B106" i="9" s="1"/>
  <c r="H105" i="9"/>
  <c r="G105" i="9"/>
  <c r="F105" i="9"/>
  <c r="E105" i="9"/>
  <c r="B105" i="9" s="1"/>
  <c r="H104" i="9"/>
  <c r="G104" i="9"/>
  <c r="F104" i="9"/>
  <c r="E104" i="9"/>
  <c r="B104" i="9"/>
  <c r="H103" i="9"/>
  <c r="G103" i="9"/>
  <c r="F103" i="9"/>
  <c r="E103" i="9"/>
  <c r="B103" i="9" s="1"/>
  <c r="H102" i="9"/>
  <c r="E102" i="9" s="1"/>
  <c r="B102" i="9" s="1"/>
  <c r="G102" i="9"/>
  <c r="F102" i="9"/>
  <c r="H101" i="9"/>
  <c r="G101" i="9"/>
  <c r="F101" i="9"/>
  <c r="E101" i="9"/>
  <c r="B101" i="9" s="1"/>
  <c r="H100" i="9"/>
  <c r="G100" i="9"/>
  <c r="F100" i="9"/>
  <c r="E100" i="9"/>
  <c r="B100" i="9" s="1"/>
  <c r="H99" i="9"/>
  <c r="G99" i="9"/>
  <c r="F99" i="9"/>
  <c r="E99" i="9"/>
  <c r="B99" i="9" s="1"/>
  <c r="H98" i="9"/>
  <c r="G98" i="9"/>
  <c r="F98" i="9"/>
  <c r="E98" i="9"/>
  <c r="B98" i="9" s="1"/>
  <c r="H97" i="9"/>
  <c r="G97" i="9"/>
  <c r="F97" i="9"/>
  <c r="E97" i="9"/>
  <c r="B97" i="9" s="1"/>
  <c r="H96" i="9"/>
  <c r="G96" i="9"/>
  <c r="F96" i="9"/>
  <c r="E96" i="9"/>
  <c r="B96" i="9"/>
  <c r="H95" i="9"/>
  <c r="G95" i="9"/>
  <c r="F95" i="9"/>
  <c r="E95" i="9"/>
  <c r="B95" i="9" s="1"/>
  <c r="H94" i="9"/>
  <c r="E94" i="9" s="1"/>
  <c r="B94" i="9" s="1"/>
  <c r="G94" i="9"/>
  <c r="F94" i="9"/>
  <c r="H93" i="9"/>
  <c r="G93" i="9"/>
  <c r="F93" i="9"/>
  <c r="E93" i="9"/>
  <c r="B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G85" i="9"/>
  <c r="F85" i="9"/>
  <c r="E85" i="9"/>
  <c r="B85" i="9" s="1"/>
  <c r="H84" i="9"/>
  <c r="G84" i="9"/>
  <c r="F84" i="9"/>
  <c r="E84" i="9"/>
  <c r="B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G76" i="9"/>
  <c r="F76" i="9"/>
  <c r="E76" i="9"/>
  <c r="B76" i="9" s="1"/>
  <c r="H75" i="9"/>
  <c r="G75" i="9"/>
  <c r="F75" i="9"/>
  <c r="E75" i="9"/>
  <c r="B75" i="9"/>
  <c r="H74" i="9"/>
  <c r="G74" i="9"/>
  <c r="F74" i="9"/>
  <c r="E74" i="9"/>
  <c r="B74" i="9" s="1"/>
  <c r="H73" i="9"/>
  <c r="G73" i="9"/>
  <c r="F73" i="9"/>
  <c r="E73" i="9"/>
  <c r="B73" i="9"/>
  <c r="H72" i="9"/>
  <c r="G72" i="9"/>
  <c r="F72" i="9"/>
  <c r="E72" i="9"/>
  <c r="B72" i="9" s="1"/>
  <c r="H71" i="9"/>
  <c r="G71" i="9"/>
  <c r="F71" i="9"/>
  <c r="E71" i="9"/>
  <c r="B71" i="9"/>
  <c r="H70" i="9"/>
  <c r="G70" i="9"/>
  <c r="F70" i="9"/>
  <c r="E70" i="9"/>
  <c r="B70" i="9"/>
  <c r="H69" i="9"/>
  <c r="G69" i="9"/>
  <c r="F69" i="9"/>
  <c r="E69" i="9"/>
  <c r="B69" i="9" s="1"/>
  <c r="H68" i="9"/>
  <c r="G68" i="9"/>
  <c r="F68" i="9"/>
  <c r="H67" i="9"/>
  <c r="G67" i="9"/>
  <c r="F67" i="9"/>
  <c r="H66" i="9"/>
  <c r="G66" i="9"/>
  <c r="F66" i="9"/>
  <c r="E66" i="9"/>
  <c r="B66" i="9"/>
  <c r="H65" i="9"/>
  <c r="G65" i="9"/>
  <c r="F65" i="9"/>
  <c r="E65" i="9"/>
  <c r="B65" i="9"/>
  <c r="H64" i="9"/>
  <c r="G64" i="9"/>
  <c r="F64" i="9"/>
  <c r="E64" i="9"/>
  <c r="B64" i="9"/>
  <c r="H63" i="9"/>
  <c r="G63" i="9"/>
  <c r="F63" i="9"/>
  <c r="H62" i="9"/>
  <c r="G62" i="9"/>
  <c r="F62" i="9"/>
  <c r="E62" i="9"/>
  <c r="B62" i="9" s="1"/>
  <c r="H61" i="9"/>
  <c r="G61" i="9"/>
  <c r="F61" i="9"/>
  <c r="E61" i="9"/>
  <c r="B61" i="9"/>
  <c r="H60" i="9"/>
  <c r="G60" i="9"/>
  <c r="F60" i="9"/>
  <c r="E60" i="9"/>
  <c r="B60" i="9" s="1"/>
  <c r="H59" i="9"/>
  <c r="G59" i="9"/>
  <c r="F59" i="9"/>
  <c r="E59" i="9"/>
  <c r="B59" i="9"/>
  <c r="H58" i="9"/>
  <c r="G58" i="9"/>
  <c r="F58" i="9"/>
  <c r="E58" i="9"/>
  <c r="B58" i="9"/>
  <c r="H57" i="9"/>
  <c r="G57" i="9"/>
  <c r="F57" i="9"/>
  <c r="E57" i="9"/>
  <c r="B57" i="9" s="1"/>
  <c r="H56" i="9"/>
  <c r="E56" i="9" s="1"/>
  <c r="B56" i="9" s="1"/>
  <c r="G56" i="9"/>
  <c r="F56" i="9"/>
  <c r="H55" i="9"/>
  <c r="G55" i="9"/>
  <c r="F55" i="9"/>
  <c r="E55" i="9"/>
  <c r="B55" i="9"/>
  <c r="H54" i="9"/>
  <c r="G54" i="9"/>
  <c r="F54" i="9"/>
  <c r="E54" i="9"/>
  <c r="B54" i="9" s="1"/>
  <c r="H53" i="9"/>
  <c r="G53" i="9"/>
  <c r="F53" i="9"/>
  <c r="H52" i="9"/>
  <c r="G52" i="9"/>
  <c r="F52" i="9"/>
  <c r="E52" i="9"/>
  <c r="B52" i="9" s="1"/>
  <c r="H51" i="9"/>
  <c r="G51" i="9"/>
  <c r="F51" i="9"/>
  <c r="E51" i="9"/>
  <c r="B51" i="9"/>
  <c r="H50" i="9"/>
  <c r="G50" i="9"/>
  <c r="F50" i="9"/>
  <c r="E50" i="9"/>
  <c r="B50" i="9" s="1"/>
  <c r="H49" i="9"/>
  <c r="G49" i="9"/>
  <c r="F49" i="9"/>
  <c r="E49" i="9"/>
  <c r="B49" i="9"/>
  <c r="H48" i="9"/>
  <c r="G48" i="9"/>
  <c r="F48" i="9"/>
  <c r="E48" i="9"/>
  <c r="B48" i="9" s="1"/>
  <c r="H47" i="9"/>
  <c r="G47" i="9"/>
  <c r="F47" i="9"/>
  <c r="E47" i="9"/>
  <c r="B47" i="9"/>
  <c r="H46" i="9"/>
  <c r="E46" i="9" s="1"/>
  <c r="B46" i="9" s="1"/>
  <c r="G46" i="9"/>
  <c r="F46" i="9"/>
  <c r="H45" i="9"/>
  <c r="G45" i="9"/>
  <c r="F45" i="9"/>
  <c r="H44" i="9"/>
  <c r="E44" i="9" s="1"/>
  <c r="B44" i="9" s="1"/>
  <c r="G44" i="9"/>
  <c r="F44" i="9"/>
  <c r="H43" i="9"/>
  <c r="G43" i="9"/>
  <c r="F43" i="9"/>
  <c r="H42" i="9"/>
  <c r="G42" i="9"/>
  <c r="F42" i="9"/>
  <c r="E42" i="9"/>
  <c r="B42" i="9" s="1"/>
  <c r="H41" i="9"/>
  <c r="G41" i="9"/>
  <c r="F41" i="9"/>
  <c r="H40" i="9"/>
  <c r="G40" i="9"/>
  <c r="F40" i="9"/>
  <c r="H39" i="9"/>
  <c r="G39" i="9"/>
  <c r="F39" i="9"/>
  <c r="H38" i="9"/>
  <c r="G38" i="9"/>
  <c r="F38" i="9"/>
  <c r="E38" i="9"/>
  <c r="B38" i="9"/>
  <c r="H37" i="9"/>
  <c r="G37" i="9"/>
  <c r="F37" i="9"/>
  <c r="E37" i="9"/>
  <c r="B37" i="9" s="1"/>
  <c r="H36" i="9"/>
  <c r="G36" i="9"/>
  <c r="F36" i="9"/>
  <c r="E36" i="9"/>
  <c r="B36" i="9"/>
  <c r="H35" i="9"/>
  <c r="G35" i="9"/>
  <c r="F35" i="9"/>
  <c r="E35" i="9"/>
  <c r="B35" i="9" s="1"/>
  <c r="H34" i="9"/>
  <c r="G34" i="9"/>
  <c r="F34" i="9"/>
  <c r="E34" i="9"/>
  <c r="B34" i="9"/>
  <c r="H33" i="9"/>
  <c r="G33" i="9"/>
  <c r="F33" i="9"/>
  <c r="E33" i="9"/>
  <c r="B33" i="9" s="1"/>
  <c r="H32" i="9"/>
  <c r="G32" i="9"/>
  <c r="F32" i="9"/>
  <c r="E32" i="9"/>
  <c r="B32" i="9"/>
  <c r="H31" i="9"/>
  <c r="G31" i="9"/>
  <c r="F31" i="9"/>
  <c r="E31" i="9"/>
  <c r="B31" i="9" s="1"/>
  <c r="H30" i="9"/>
  <c r="G30" i="9"/>
  <c r="F30" i="9"/>
  <c r="E30" i="9"/>
  <c r="B30" i="9"/>
  <c r="H29" i="9"/>
  <c r="G29" i="9"/>
  <c r="F29" i="9"/>
  <c r="H28" i="9"/>
  <c r="G28" i="9"/>
  <c r="F28" i="9"/>
  <c r="E28" i="9"/>
  <c r="B28" i="9" s="1"/>
  <c r="H27" i="9"/>
  <c r="G27" i="9"/>
  <c r="F27" i="9"/>
  <c r="E27" i="9"/>
  <c r="B27" i="9" s="1"/>
  <c r="H26" i="9"/>
  <c r="E26" i="9" s="1"/>
  <c r="B26" i="9" s="1"/>
  <c r="G26" i="9"/>
  <c r="F26" i="9"/>
  <c r="H25" i="9"/>
  <c r="E25" i="9" s="1"/>
  <c r="B25" i="9" s="1"/>
  <c r="G25" i="9"/>
  <c r="F25" i="9"/>
  <c r="H24" i="9"/>
  <c r="G24" i="9"/>
  <c r="F24" i="9"/>
  <c r="E24" i="9"/>
  <c r="B24" i="9"/>
  <c r="H23" i="9"/>
  <c r="G23" i="9"/>
  <c r="F23" i="9"/>
  <c r="E23" i="9"/>
  <c r="B23" i="9" s="1"/>
  <c r="H22" i="9"/>
  <c r="G22" i="9"/>
  <c r="F22" i="9"/>
  <c r="H21" i="9"/>
  <c r="G21" i="9"/>
  <c r="F21" i="9"/>
  <c r="E21" i="9"/>
  <c r="B21" i="9" s="1"/>
  <c r="F20" i="9"/>
  <c r="F4" i="9"/>
  <c r="O3" i="9"/>
  <c r="G274" i="9" s="1"/>
  <c r="I3" i="9"/>
  <c r="G164" i="9" s="1"/>
  <c r="H3" i="9"/>
  <c r="G3" i="9"/>
  <c r="D101" i="8"/>
  <c r="I36" i="3" s="1"/>
  <c r="D95" i="8"/>
  <c r="D90" i="8"/>
  <c r="D85" i="8"/>
  <c r="D80" i="8"/>
  <c r="D75" i="8"/>
  <c r="D70" i="8"/>
  <c r="D65" i="8"/>
  <c r="D60" i="8"/>
  <c r="D55" i="8"/>
  <c r="D49" i="8" s="1"/>
  <c r="D50" i="8"/>
  <c r="D44" i="8"/>
  <c r="D36" i="8"/>
  <c r="D26" i="8"/>
  <c r="D18" i="8"/>
  <c r="D8" i="8"/>
  <c r="D6" i="8" s="1"/>
  <c r="C1481" i="1" s="1"/>
  <c r="H1481" i="1"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E129" i="6"/>
  <c r="D1423" i="1" s="1"/>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E245" i="5" s="1"/>
  <c r="D1222" i="1" s="1"/>
  <c r="D250" i="5"/>
  <c r="F249" i="5"/>
  <c r="F248" i="5"/>
  <c r="F247" i="5"/>
  <c r="E246" i="5"/>
  <c r="D246" i="5"/>
  <c r="F246" i="5" s="1"/>
  <c r="F244" i="5"/>
  <c r="F243" i="5"/>
  <c r="E242" i="5"/>
  <c r="D242" i="5"/>
  <c r="F241" i="5"/>
  <c r="F240" i="5"/>
  <c r="E239" i="5"/>
  <c r="E238" i="5" s="1"/>
  <c r="D239" i="5"/>
  <c r="C1216" i="1" s="1"/>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D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E78" i="5" s="1"/>
  <c r="D1056" i="1" s="1"/>
  <c r="D79" i="5"/>
  <c r="F79" i="5" s="1"/>
  <c r="D78" i="5"/>
  <c r="F78" i="5" s="1"/>
  <c r="F77" i="5"/>
  <c r="F76" i="5"/>
  <c r="F75" i="5"/>
  <c r="F74" i="5"/>
  <c r="F73" i="5"/>
  <c r="F72" i="5"/>
  <c r="F71" i="5"/>
  <c r="E70" i="5"/>
  <c r="D1048" i="1" s="1"/>
  <c r="D70" i="5"/>
  <c r="D69" i="5" s="1"/>
  <c r="E69" i="5"/>
  <c r="D1047" i="1"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D420" i="4" s="1"/>
  <c r="E418" i="4"/>
  <c r="D418" i="4"/>
  <c r="F418" i="4" s="1"/>
  <c r="E417" i="4"/>
  <c r="D412" i="1" s="1"/>
  <c r="D417" i="4"/>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4" i="1" s="1"/>
  <c r="D188" i="4"/>
  <c r="F188" i="4" s="1"/>
  <c r="F187" i="4"/>
  <c r="F186" i="4"/>
  <c r="F185" i="4"/>
  <c r="F184" i="4"/>
  <c r="F183" i="4"/>
  <c r="F182" i="4"/>
  <c r="F181" i="4"/>
  <c r="F180" i="4"/>
  <c r="F179" i="4"/>
  <c r="F178" i="4"/>
  <c r="E177" i="4"/>
  <c r="E163" i="4" s="1"/>
  <c r="D159" i="1" s="1"/>
  <c r="D177" i="4"/>
  <c r="C173" i="1" s="1"/>
  <c r="F176" i="4"/>
  <c r="F175" i="4"/>
  <c r="F174" i="4"/>
  <c r="F173" i="4"/>
  <c r="F172" i="4"/>
  <c r="F171" i="4"/>
  <c r="F170" i="4"/>
  <c r="E169" i="4"/>
  <c r="D165" i="1" s="1"/>
  <c r="D169" i="4"/>
  <c r="F168" i="4"/>
  <c r="F167" i="4"/>
  <c r="F166" i="4"/>
  <c r="F165" i="4"/>
  <c r="E164" i="4"/>
  <c r="D164" i="4"/>
  <c r="F164" i="4" s="1"/>
  <c r="F162" i="4"/>
  <c r="F161" i="4"/>
  <c r="F160" i="4"/>
  <c r="E159" i="4"/>
  <c r="E152" i="4" s="1"/>
  <c r="D148" i="1" s="1"/>
  <c r="D159" i="4"/>
  <c r="F158" i="4"/>
  <c r="F157" i="4"/>
  <c r="F156" i="4"/>
  <c r="F155" i="4"/>
  <c r="F154" i="4"/>
  <c r="E153" i="4"/>
  <c r="D153" i="4"/>
  <c r="D152" i="4" s="1"/>
  <c r="F150" i="4"/>
  <c r="F149" i="4"/>
  <c r="F148" i="4"/>
  <c r="F147" i="4"/>
  <c r="F146" i="4"/>
  <c r="F145" i="4"/>
  <c r="F144" i="4"/>
  <c r="F143" i="4"/>
  <c r="F142" i="4"/>
  <c r="F141" i="4"/>
  <c r="E140" i="4"/>
  <c r="D140" i="4"/>
  <c r="F140" i="4" s="1"/>
  <c r="E139" i="4"/>
  <c r="D139" i="4"/>
  <c r="F139" i="4" s="1"/>
  <c r="F138" i="4"/>
  <c r="F137" i="4"/>
  <c r="F136" i="4"/>
  <c r="F135" i="4"/>
  <c r="E134" i="4"/>
  <c r="D130" i="1" s="1"/>
  <c r="D134" i="4"/>
  <c r="E133" i="4"/>
  <c r="D129" i="1" s="1"/>
  <c r="D133" i="4"/>
  <c r="C129" i="1"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C79" i="1" s="1"/>
  <c r="E82" i="4"/>
  <c r="D82" i="4"/>
  <c r="C78" i="1" s="1"/>
  <c r="F81" i="4"/>
  <c r="F80" i="4"/>
  <c r="F79" i="4"/>
  <c r="F78" i="4"/>
  <c r="E77" i="4"/>
  <c r="D77" i="4"/>
  <c r="F77" i="4" s="1"/>
  <c r="F76" i="4"/>
  <c r="F75" i="4"/>
  <c r="E74" i="4"/>
  <c r="D74" i="4"/>
  <c r="F74" i="4" s="1"/>
  <c r="F73" i="4"/>
  <c r="F72" i="4"/>
  <c r="E71" i="4"/>
  <c r="D71" i="4"/>
  <c r="F71" i="4" s="1"/>
  <c r="F70" i="4"/>
  <c r="F69" i="4"/>
  <c r="E68" i="4"/>
  <c r="D64" i="1" s="1"/>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C1547" i="1"/>
  <c r="H1547" i="1" s="1"/>
  <c r="G1546" i="1"/>
  <c r="C1546" i="1"/>
  <c r="H1546" i="1" s="1"/>
  <c r="C1545" i="1"/>
  <c r="H1545" i="1" s="1"/>
  <c r="G1544" i="1"/>
  <c r="C1544" i="1"/>
  <c r="H1544" i="1" s="1"/>
  <c r="C1543" i="1"/>
  <c r="H1543" i="1" s="1"/>
  <c r="G1542" i="1"/>
  <c r="C1542" i="1"/>
  <c r="H1542" i="1" s="1"/>
  <c r="C1541" i="1"/>
  <c r="H1541" i="1" s="1"/>
  <c r="G1540" i="1"/>
  <c r="C1540" i="1"/>
  <c r="H1540" i="1" s="1"/>
  <c r="C1539" i="1"/>
  <c r="H1539" i="1" s="1"/>
  <c r="G1538" i="1"/>
  <c r="C1538" i="1"/>
  <c r="H1538" i="1" s="1"/>
  <c r="C1537" i="1"/>
  <c r="H1537" i="1" s="1"/>
  <c r="G1536" i="1"/>
  <c r="C1536" i="1"/>
  <c r="H1536" i="1" s="1"/>
  <c r="C1535" i="1"/>
  <c r="H1535" i="1" s="1"/>
  <c r="G1534" i="1"/>
  <c r="C1534" i="1"/>
  <c r="H1534" i="1" s="1"/>
  <c r="C1533" i="1"/>
  <c r="H1533" i="1" s="1"/>
  <c r="G1532" i="1"/>
  <c r="C1532" i="1"/>
  <c r="H1532" i="1" s="1"/>
  <c r="C1531" i="1"/>
  <c r="H1531" i="1" s="1"/>
  <c r="C1529" i="1"/>
  <c r="H1529" i="1" s="1"/>
  <c r="G1528" i="1"/>
  <c r="C1528" i="1"/>
  <c r="H1528" i="1" s="1"/>
  <c r="C1527" i="1"/>
  <c r="H1527" i="1" s="1"/>
  <c r="G1526" i="1"/>
  <c r="C1526" i="1"/>
  <c r="H1526" i="1" s="1"/>
  <c r="C1525" i="1"/>
  <c r="H1525" i="1" s="1"/>
  <c r="C1523" i="1"/>
  <c r="H1523" i="1" s="1"/>
  <c r="G1522" i="1"/>
  <c r="C1522" i="1"/>
  <c r="H1522" i="1" s="1"/>
  <c r="C1521" i="1"/>
  <c r="H1521" i="1" s="1"/>
  <c r="G1520" i="1"/>
  <c r="C1520" i="1"/>
  <c r="H1520" i="1" s="1"/>
  <c r="C1519" i="1"/>
  <c r="H1519" i="1" s="1"/>
  <c r="G1516" i="1"/>
  <c r="C1516" i="1"/>
  <c r="H1516" i="1" s="1"/>
  <c r="C1515" i="1"/>
  <c r="H1515" i="1" s="1"/>
  <c r="G1514" i="1"/>
  <c r="C1514" i="1"/>
  <c r="H1514" i="1" s="1"/>
  <c r="C1513" i="1"/>
  <c r="H1513" i="1" s="1"/>
  <c r="G1512" i="1"/>
  <c r="C1512" i="1"/>
  <c r="H1512" i="1" s="1"/>
  <c r="C1511" i="1"/>
  <c r="H1511" i="1" s="1"/>
  <c r="C1510" i="1"/>
  <c r="H1510" i="1" s="1"/>
  <c r="C1509" i="1"/>
  <c r="H1509" i="1" s="1"/>
  <c r="G1508" i="1"/>
  <c r="C1508" i="1"/>
  <c r="H1508" i="1" s="1"/>
  <c r="C1507" i="1"/>
  <c r="H1507" i="1" s="1"/>
  <c r="G1506" i="1"/>
  <c r="C1506" i="1"/>
  <c r="H1506" i="1" s="1"/>
  <c r="C1505" i="1"/>
  <c r="H1505" i="1" s="1"/>
  <c r="C1504" i="1"/>
  <c r="H1504" i="1" s="1"/>
  <c r="C1503" i="1"/>
  <c r="H1503" i="1" s="1"/>
  <c r="C1502" i="1"/>
  <c r="H1502" i="1" s="1"/>
  <c r="G1500" i="1"/>
  <c r="C1500" i="1"/>
  <c r="H1500" i="1" s="1"/>
  <c r="G1498" i="1"/>
  <c r="C1498" i="1"/>
  <c r="H1498" i="1" s="1"/>
  <c r="C1497" i="1"/>
  <c r="H1497" i="1" s="1"/>
  <c r="G1496" i="1"/>
  <c r="C1496" i="1"/>
  <c r="H1496" i="1" s="1"/>
  <c r="C1495" i="1"/>
  <c r="H1495" i="1" s="1"/>
  <c r="G1494" i="1"/>
  <c r="C1494" i="1"/>
  <c r="H1494" i="1" s="1"/>
  <c r="C1493" i="1"/>
  <c r="H1493" i="1" s="1"/>
  <c r="C1492" i="1"/>
  <c r="H1492" i="1" s="1"/>
  <c r="C1491" i="1"/>
  <c r="H1491" i="1" s="1"/>
  <c r="G1490" i="1"/>
  <c r="C1490" i="1"/>
  <c r="H1490" i="1" s="1"/>
  <c r="C1489" i="1"/>
  <c r="H1489" i="1" s="1"/>
  <c r="G1488" i="1"/>
  <c r="C1488" i="1"/>
  <c r="H1488" i="1" s="1"/>
  <c r="C1487" i="1"/>
  <c r="H1487" i="1" s="1"/>
  <c r="G1486" i="1"/>
  <c r="C1486" i="1"/>
  <c r="H1486" i="1" s="1"/>
  <c r="C1485" i="1"/>
  <c r="H1485" i="1" s="1"/>
  <c r="C1484" i="1"/>
  <c r="H1484" i="1" s="1"/>
  <c r="C1483" i="1"/>
  <c r="H1483" i="1" s="1"/>
  <c r="G1482" i="1"/>
  <c r="C1482" i="1"/>
  <c r="H1482" i="1" s="1"/>
  <c r="C1480" i="1"/>
  <c r="G1480" i="1" s="1"/>
  <c r="D1479" i="1"/>
  <c r="J1479" i="1" s="1"/>
  <c r="C1479" i="1"/>
  <c r="G1479" i="1" s="1"/>
  <c r="D1478" i="1"/>
  <c r="J1478" i="1" s="1"/>
  <c r="C1478" i="1"/>
  <c r="G1478" i="1" s="1"/>
  <c r="D1477" i="1"/>
  <c r="J1477" i="1" s="1"/>
  <c r="C1477" i="1"/>
  <c r="G1477" i="1" s="1"/>
  <c r="D1476" i="1"/>
  <c r="J1476" i="1" s="1"/>
  <c r="C1476" i="1"/>
  <c r="G1476" i="1" s="1"/>
  <c r="D1475" i="1"/>
  <c r="H1475" i="1" s="1"/>
  <c r="C1475" i="1"/>
  <c r="G1475" i="1" s="1"/>
  <c r="D1474" i="1"/>
  <c r="J1474" i="1" s="1"/>
  <c r="C1474" i="1"/>
  <c r="G1474" i="1" s="1"/>
  <c r="D1473" i="1"/>
  <c r="J1473" i="1" s="1"/>
  <c r="C1473" i="1"/>
  <c r="G1473" i="1" s="1"/>
  <c r="D1472" i="1"/>
  <c r="J1472" i="1" s="1"/>
  <c r="C1472" i="1"/>
  <c r="G1472" i="1" s="1"/>
  <c r="D1471" i="1"/>
  <c r="J1471" i="1" s="1"/>
  <c r="C1471" i="1"/>
  <c r="G1471" i="1" s="1"/>
  <c r="D1470" i="1"/>
  <c r="H1470" i="1" s="1"/>
  <c r="C1470" i="1"/>
  <c r="G1470" i="1" s="1"/>
  <c r="D1469" i="1"/>
  <c r="H1469" i="1" s="1"/>
  <c r="C1469" i="1"/>
  <c r="G1469" i="1" s="1"/>
  <c r="D1468" i="1"/>
  <c r="J1468" i="1" s="1"/>
  <c r="C1468" i="1"/>
  <c r="G1468" i="1" s="1"/>
  <c r="D1467" i="1"/>
  <c r="J1467" i="1" s="1"/>
  <c r="C1467" i="1"/>
  <c r="G1467" i="1" s="1"/>
  <c r="D1466" i="1"/>
  <c r="J1466" i="1" s="1"/>
  <c r="C1466" i="1"/>
  <c r="G1466" i="1" s="1"/>
  <c r="D1465" i="1"/>
  <c r="J1465" i="1" s="1"/>
  <c r="C1465" i="1"/>
  <c r="G1465" i="1" s="1"/>
  <c r="D1464" i="1"/>
  <c r="J1464" i="1" s="1"/>
  <c r="C1464" i="1"/>
  <c r="G1464" i="1" s="1"/>
  <c r="D1463" i="1"/>
  <c r="J1463" i="1" s="1"/>
  <c r="C1463" i="1"/>
  <c r="G1463" i="1" s="1"/>
  <c r="D1462" i="1"/>
  <c r="J1462" i="1" s="1"/>
  <c r="C1462" i="1"/>
  <c r="G1462" i="1" s="1"/>
  <c r="D1461" i="1"/>
  <c r="H1461" i="1" s="1"/>
  <c r="C1461" i="1"/>
  <c r="G1461" i="1" s="1"/>
  <c r="D1460" i="1"/>
  <c r="J1460" i="1" s="1"/>
  <c r="C1460" i="1"/>
  <c r="G1460" i="1" s="1"/>
  <c r="D1459" i="1"/>
  <c r="J1459" i="1" s="1"/>
  <c r="C1459" i="1"/>
  <c r="G1459" i="1" s="1"/>
  <c r="D1458" i="1"/>
  <c r="J1458" i="1" s="1"/>
  <c r="C1458" i="1"/>
  <c r="G1458" i="1" s="1"/>
  <c r="D1457" i="1"/>
  <c r="J1457" i="1" s="1"/>
  <c r="C1457" i="1"/>
  <c r="G1457" i="1" s="1"/>
  <c r="D1456" i="1"/>
  <c r="J1456" i="1" s="1"/>
  <c r="C1456" i="1"/>
  <c r="G1456" i="1" s="1"/>
  <c r="D1455" i="1"/>
  <c r="J1455" i="1" s="1"/>
  <c r="C1455" i="1"/>
  <c r="G1455" i="1" s="1"/>
  <c r="D1454" i="1"/>
  <c r="H1454" i="1" s="1"/>
  <c r="C1454" i="1"/>
  <c r="G1454" i="1" s="1"/>
  <c r="D1453" i="1"/>
  <c r="H1453" i="1" s="1"/>
  <c r="C1453" i="1"/>
  <c r="G1453" i="1" s="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J1445" i="1" s="1"/>
  <c r="D1444" i="1"/>
  <c r="C1444" i="1"/>
  <c r="G1444" i="1" s="1"/>
  <c r="D1443" i="1"/>
  <c r="C1443" i="1"/>
  <c r="G1443" i="1" s="1"/>
  <c r="D1442" i="1"/>
  <c r="C1442" i="1"/>
  <c r="G1442" i="1" s="1"/>
  <c r="D1441" i="1"/>
  <c r="C1441" i="1"/>
  <c r="G1441" i="1" s="1"/>
  <c r="D1440" i="1"/>
  <c r="C1440" i="1"/>
  <c r="G1440" i="1" s="1"/>
  <c r="D1439" i="1"/>
  <c r="C1439" i="1"/>
  <c r="G1439" i="1" s="1"/>
  <c r="D1438" i="1"/>
  <c r="C1438" i="1"/>
  <c r="G1438" i="1" s="1"/>
  <c r="D1437" i="1"/>
  <c r="C1437" i="1"/>
  <c r="G1437" i="1" s="1"/>
  <c r="D1436" i="1"/>
  <c r="C1436" i="1"/>
  <c r="G1436" i="1" s="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D1426" i="1"/>
  <c r="C1426" i="1"/>
  <c r="G1426" i="1" s="1"/>
  <c r="D1425" i="1"/>
  <c r="C1425" i="1"/>
  <c r="G1425" i="1" s="1"/>
  <c r="D1424" i="1"/>
  <c r="C1424" i="1"/>
  <c r="G1424"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H1334" i="1" s="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D1245" i="1"/>
  <c r="C1245" i="1"/>
  <c r="G1245" i="1" s="1"/>
  <c r="D1244" i="1"/>
  <c r="C1244" i="1"/>
  <c r="G1244" i="1" s="1"/>
  <c r="D1243" i="1"/>
  <c r="C1243" i="1"/>
  <c r="G1243" i="1" s="1"/>
  <c r="D1242" i="1"/>
  <c r="C1242" i="1"/>
  <c r="G1242" i="1" s="1"/>
  <c r="D1241" i="1"/>
  <c r="C1241" i="1"/>
  <c r="G1241" i="1" s="1"/>
  <c r="D1240" i="1"/>
  <c r="C1240" i="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D1231" i="1"/>
  <c r="C1231" i="1"/>
  <c r="G1231" i="1" s="1"/>
  <c r="D1230" i="1"/>
  <c r="C1230" i="1"/>
  <c r="G1230" i="1" s="1"/>
  <c r="D1229" i="1"/>
  <c r="C1229" i="1"/>
  <c r="G1229" i="1" s="1"/>
  <c r="D1228" i="1"/>
  <c r="C1228" i="1"/>
  <c r="C1227" i="1"/>
  <c r="D1226" i="1"/>
  <c r="C1226" i="1"/>
  <c r="G1226" i="1" s="1"/>
  <c r="D1225" i="1"/>
  <c r="C1225" i="1"/>
  <c r="G1225" i="1" s="1"/>
  <c r="D1224" i="1"/>
  <c r="C1224" i="1"/>
  <c r="G1224" i="1" s="1"/>
  <c r="D1223" i="1"/>
  <c r="C1223" i="1"/>
  <c r="G1223" i="1" s="1"/>
  <c r="D1221" i="1"/>
  <c r="C1221" i="1"/>
  <c r="D1220" i="1"/>
  <c r="C1220" i="1"/>
  <c r="G1220" i="1" s="1"/>
  <c r="D1219" i="1"/>
  <c r="C1219" i="1"/>
  <c r="D1218" i="1"/>
  <c r="C1218" i="1"/>
  <c r="D1217" i="1"/>
  <c r="C1217" i="1"/>
  <c r="D1213" i="1"/>
  <c r="C1213" i="1"/>
  <c r="G1213" i="1" s="1"/>
  <c r="D1212" i="1"/>
  <c r="C1212" i="1"/>
  <c r="G1212" i="1" s="1"/>
  <c r="C1211" i="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D1155" i="1"/>
  <c r="C1155" i="1"/>
  <c r="D1154" i="1"/>
  <c r="D1151" i="1"/>
  <c r="C1151" i="1"/>
  <c r="G1151" i="1" s="1"/>
  <c r="D1150" i="1"/>
  <c r="C1150" i="1"/>
  <c r="G1150" i="1" s="1"/>
  <c r="D1149" i="1"/>
  <c r="C1149" i="1"/>
  <c r="G1149" i="1" s="1"/>
  <c r="C1148" i="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C1123" i="1"/>
  <c r="G1123" i="1" s="1"/>
  <c r="D1122" i="1"/>
  <c r="C1122" i="1"/>
  <c r="G1122" i="1" s="1"/>
  <c r="D1121" i="1"/>
  <c r="C1121" i="1"/>
  <c r="G1121" i="1" s="1"/>
  <c r="D1120" i="1"/>
  <c r="C1120" i="1"/>
  <c r="G1120" i="1" s="1"/>
  <c r="D1119" i="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C1064" i="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C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C1050" i="1"/>
  <c r="G1050" i="1" s="1"/>
  <c r="D1049" i="1"/>
  <c r="H1049" i="1" s="1"/>
  <c r="C1049" i="1"/>
  <c r="G1049" i="1" s="1"/>
  <c r="C1048" i="1"/>
  <c r="C1047"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C1037" i="1"/>
  <c r="D1036" i="1"/>
  <c r="C1036" i="1"/>
  <c r="D1035" i="1"/>
  <c r="H1035" i="1" s="1"/>
  <c r="C1035" i="1"/>
  <c r="D1034" i="1"/>
  <c r="D1033" i="1"/>
  <c r="H1033" i="1" s="1"/>
  <c r="C1033" i="1"/>
  <c r="D1032" i="1"/>
  <c r="C1032" i="1"/>
  <c r="D1031" i="1"/>
  <c r="H1031" i="1" s="1"/>
  <c r="C1031" i="1"/>
  <c r="G1031" i="1" s="1"/>
  <c r="D1030" i="1"/>
  <c r="C1030" i="1"/>
  <c r="D1029" i="1"/>
  <c r="H1029" i="1" s="1"/>
  <c r="C1029" i="1"/>
  <c r="G1029" i="1" s="1"/>
  <c r="D1028" i="1"/>
  <c r="C1028" i="1"/>
  <c r="D1027" i="1"/>
  <c r="H1027" i="1" s="1"/>
  <c r="C1027" i="1"/>
  <c r="G1027" i="1" s="1"/>
  <c r="D1026" i="1"/>
  <c r="H1026" i="1" s="1"/>
  <c r="C1026" i="1"/>
  <c r="G1026" i="1" s="1"/>
  <c r="D1025" i="1"/>
  <c r="C1025" i="1"/>
  <c r="D1024" i="1"/>
  <c r="H1024" i="1" s="1"/>
  <c r="C1024" i="1"/>
  <c r="G1024" i="1" s="1"/>
  <c r="D1023" i="1"/>
  <c r="C1023" i="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C1012" i="1"/>
  <c r="G1012" i="1" s="1"/>
  <c r="D1011" i="1"/>
  <c r="H1011" i="1" s="1"/>
  <c r="C1011" i="1"/>
  <c r="G1011" i="1" s="1"/>
  <c r="D1010" i="1"/>
  <c r="H1010" i="1" s="1"/>
  <c r="C1010" i="1"/>
  <c r="G1010" i="1" s="1"/>
  <c r="D1009" i="1"/>
  <c r="H1009" i="1" s="1"/>
  <c r="C1009" i="1"/>
  <c r="G1009" i="1" s="1"/>
  <c r="D1008" i="1"/>
  <c r="C1008" i="1"/>
  <c r="C1007" i="1"/>
  <c r="D1006" i="1"/>
  <c r="H1006" i="1" s="1"/>
  <c r="C1006" i="1"/>
  <c r="G1006" i="1" s="1"/>
  <c r="D1005" i="1"/>
  <c r="H1005" i="1" s="1"/>
  <c r="C1005" i="1"/>
  <c r="G1005" i="1" s="1"/>
  <c r="D1004" i="1"/>
  <c r="C1004" i="1"/>
  <c r="D1003" i="1"/>
  <c r="C1003" i="1"/>
  <c r="D1002" i="1"/>
  <c r="C1002" i="1"/>
  <c r="D1001" i="1"/>
  <c r="C1001" i="1"/>
  <c r="D1000" i="1"/>
  <c r="C1000" i="1"/>
  <c r="D999" i="1"/>
  <c r="C999" i="1"/>
  <c r="D998" i="1"/>
  <c r="C998" i="1"/>
  <c r="G998" i="1" s="1"/>
  <c r="D997" i="1"/>
  <c r="D996" i="1"/>
  <c r="C996" i="1"/>
  <c r="G996" i="1" s="1"/>
  <c r="D995" i="1"/>
  <c r="H995" i="1" s="1"/>
  <c r="C995" i="1"/>
  <c r="G995" i="1" s="1"/>
  <c r="D994" i="1"/>
  <c r="H994" i="1" s="1"/>
  <c r="C994" i="1"/>
  <c r="G994" i="1" s="1"/>
  <c r="D993" i="1"/>
  <c r="C993" i="1"/>
  <c r="D992" i="1"/>
  <c r="C992" i="1"/>
  <c r="D991" i="1"/>
  <c r="C991" i="1"/>
  <c r="D989" i="1"/>
  <c r="H989" i="1" s="1"/>
  <c r="C989" i="1"/>
  <c r="G989" i="1" s="1"/>
  <c r="D988" i="1"/>
  <c r="H988" i="1" s="1"/>
  <c r="C988" i="1"/>
  <c r="D987" i="1"/>
  <c r="C987" i="1"/>
  <c r="C986"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D717" i="1"/>
  <c r="C717" i="1"/>
  <c r="G717" i="1" s="1"/>
  <c r="D716" i="1"/>
  <c r="C716" i="1"/>
  <c r="G716" i="1" s="1"/>
  <c r="D715" i="1"/>
  <c r="C715" i="1"/>
  <c r="G715" i="1" s="1"/>
  <c r="D714" i="1"/>
  <c r="C714" i="1"/>
  <c r="G714" i="1" s="1"/>
  <c r="D713" i="1"/>
  <c r="C713" i="1"/>
  <c r="D712" i="1"/>
  <c r="C712" i="1"/>
  <c r="G712" i="1" s="1"/>
  <c r="D711" i="1"/>
  <c r="C711" i="1"/>
  <c r="D710" i="1"/>
  <c r="C710" i="1"/>
  <c r="G710" i="1" s="1"/>
  <c r="D709" i="1"/>
  <c r="C709" i="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D646" i="1"/>
  <c r="C646" i="1"/>
  <c r="G646" i="1" s="1"/>
  <c r="D644" i="1"/>
  <c r="C644" i="1"/>
  <c r="D643" i="1"/>
  <c r="C643" i="1"/>
  <c r="G643" i="1" s="1"/>
  <c r="D642" i="1"/>
  <c r="C642" i="1"/>
  <c r="G642" i="1" s="1"/>
  <c r="D641" i="1"/>
  <c r="C641" i="1"/>
  <c r="G641" i="1" s="1"/>
  <c r="D637" i="1"/>
  <c r="C637" i="1"/>
  <c r="D632" i="1"/>
  <c r="C632" i="1"/>
  <c r="D631" i="1"/>
  <c r="C631" i="1"/>
  <c r="G631" i="1" s="1"/>
  <c r="D629"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D599" i="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C523" i="1"/>
  <c r="G523" i="1" s="1"/>
  <c r="D522"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C415" i="1"/>
  <c r="G415" i="1" s="1"/>
  <c r="D414" i="1"/>
  <c r="C414" i="1"/>
  <c r="G414" i="1" s="1"/>
  <c r="D413" i="1"/>
  <c r="C413" i="1"/>
  <c r="G413" i="1" s="1"/>
  <c r="D411" i="1"/>
  <c r="D406" i="1"/>
  <c r="C406" i="1"/>
  <c r="G406" i="1" s="1"/>
  <c r="D405" i="1"/>
  <c r="C405" i="1"/>
  <c r="G405" i="1" s="1"/>
  <c r="D404" i="1"/>
  <c r="C404" i="1"/>
  <c r="G404" i="1" s="1"/>
  <c r="D401" i="1"/>
  <c r="C401" i="1"/>
  <c r="G401" i="1" s="1"/>
  <c r="D400" i="1"/>
  <c r="C400" i="1"/>
  <c r="G400" i="1" s="1"/>
  <c r="D399" i="1"/>
  <c r="C399" i="1"/>
  <c r="G399" i="1" s="1"/>
  <c r="D398" i="1"/>
  <c r="C398" i="1"/>
  <c r="G398" i="1" s="1"/>
  <c r="D397" i="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D387" i="1"/>
  <c r="C387" i="1"/>
  <c r="G387" i="1" s="1"/>
  <c r="D386" i="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D370" i="1"/>
  <c r="C370" i="1"/>
  <c r="G370" i="1" s="1"/>
  <c r="D369" i="1"/>
  <c r="C369" i="1"/>
  <c r="G369" i="1" s="1"/>
  <c r="D368" i="1"/>
  <c r="C368" i="1"/>
  <c r="D367" i="1"/>
  <c r="C367" i="1"/>
  <c r="G367" i="1" s="1"/>
  <c r="D366" i="1"/>
  <c r="C366" i="1"/>
  <c r="D365" i="1"/>
  <c r="C365" i="1"/>
  <c r="D364" i="1"/>
  <c r="D363" i="1"/>
  <c r="C363" i="1"/>
  <c r="G363" i="1" s="1"/>
  <c r="D362" i="1"/>
  <c r="C362" i="1"/>
  <c r="G362" i="1" s="1"/>
  <c r="D361" i="1"/>
  <c r="C361" i="1"/>
  <c r="G361" i="1" s="1"/>
  <c r="D360" i="1"/>
  <c r="C360" i="1"/>
  <c r="G360" i="1" s="1"/>
  <c r="D359" i="1"/>
  <c r="C359" i="1"/>
  <c r="G359" i="1" s="1"/>
  <c r="D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4" i="1"/>
  <c r="C344" i="1"/>
  <c r="G344" i="1" s="1"/>
  <c r="D343" i="1"/>
  <c r="C343" i="1"/>
  <c r="G343" i="1" s="1"/>
  <c r="D342" i="1"/>
  <c r="C342" i="1"/>
  <c r="G342" i="1" s="1"/>
  <c r="D341" i="1"/>
  <c r="C341" i="1"/>
  <c r="G341" i="1" s="1"/>
  <c r="D340" i="1"/>
  <c r="C340" i="1"/>
  <c r="G340" i="1" s="1"/>
  <c r="D339" i="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C306" i="1"/>
  <c r="G306" i="1" s="1"/>
  <c r="D305" i="1"/>
  <c r="C305" i="1"/>
  <c r="G305" i="1" s="1"/>
  <c r="D304" i="1"/>
  <c r="C304" i="1"/>
  <c r="G304" i="1" s="1"/>
  <c r="D303" i="1"/>
  <c r="C303" i="1"/>
  <c r="G303" i="1" s="1"/>
  <c r="D302" i="1"/>
  <c r="C302" i="1"/>
  <c r="G302" i="1" s="1"/>
  <c r="D301" i="1"/>
  <c r="C301" i="1"/>
  <c r="G301" i="1" s="1"/>
  <c r="D300" i="1"/>
  <c r="C300" i="1"/>
  <c r="G300" i="1" s="1"/>
  <c r="D299" i="1"/>
  <c r="C299" i="1"/>
  <c r="G299" i="1" s="1"/>
  <c r="D298" i="1"/>
  <c r="C298" i="1"/>
  <c r="D297" i="1"/>
  <c r="C297" i="1"/>
  <c r="G297" i="1" s="1"/>
  <c r="D296" i="1"/>
  <c r="C296" i="1"/>
  <c r="G296" i="1" s="1"/>
  <c r="D295" i="1"/>
  <c r="C295" i="1"/>
  <c r="G295" i="1" s="1"/>
  <c r="D294" i="1"/>
  <c r="C294" i="1"/>
  <c r="G294" i="1" s="1"/>
  <c r="D293" i="1"/>
  <c r="D292" i="1"/>
  <c r="C292" i="1"/>
  <c r="G292" i="1" s="1"/>
  <c r="D291" i="1"/>
  <c r="C291" i="1"/>
  <c r="G291" i="1" s="1"/>
  <c r="D290" i="1"/>
  <c r="C290" i="1"/>
  <c r="D289" i="1"/>
  <c r="C289" i="1"/>
  <c r="G289" i="1" s="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C259" i="1"/>
  <c r="G259" i="1" s="1"/>
  <c r="D258" i="1"/>
  <c r="C258" i="1"/>
  <c r="G258" i="1" s="1"/>
  <c r="D257" i="1"/>
  <c r="C257" i="1"/>
  <c r="D256" i="1"/>
  <c r="C256" i="1"/>
  <c r="G256" i="1" s="1"/>
  <c r="D255" i="1"/>
  <c r="D254" i="1"/>
  <c r="C254" i="1"/>
  <c r="G254" i="1" s="1"/>
  <c r="D253" i="1"/>
  <c r="C253" i="1"/>
  <c r="G253" i="1" s="1"/>
  <c r="D252" i="1"/>
  <c r="C252" i="1"/>
  <c r="G252" i="1" s="1"/>
  <c r="D251" i="1"/>
  <c r="C251" i="1"/>
  <c r="G251" i="1" s="1"/>
  <c r="D250" i="1"/>
  <c r="C250" i="1"/>
  <c r="G250" i="1" s="1"/>
  <c r="D249" i="1"/>
  <c r="C249" i="1"/>
  <c r="G249" i="1" s="1"/>
  <c r="D248" i="1"/>
  <c r="D247" i="1"/>
  <c r="C247" i="1"/>
  <c r="G247" i="1" s="1"/>
  <c r="D246" i="1"/>
  <c r="C246" i="1"/>
  <c r="G246" i="1" s="1"/>
  <c r="D245" i="1"/>
  <c r="C245" i="1"/>
  <c r="G245" i="1" s="1"/>
  <c r="D244" i="1"/>
  <c r="C244" i="1"/>
  <c r="G244" i="1" s="1"/>
  <c r="D243" i="1"/>
  <c r="C243" i="1"/>
  <c r="G243" i="1" s="1"/>
  <c r="D242" i="1"/>
  <c r="C242" i="1"/>
  <c r="G242" i="1" s="1"/>
  <c r="D241" i="1"/>
  <c r="C241" i="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C220" i="1"/>
  <c r="G220" i="1" s="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D208" i="1"/>
  <c r="C208" i="1"/>
  <c r="G208" i="1" s="1"/>
  <c r="D207" i="1"/>
  <c r="C207" i="1"/>
  <c r="D206" i="1"/>
  <c r="C206" i="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D191" i="1"/>
  <c r="C191" i="1"/>
  <c r="D190" i="1"/>
  <c r="C190" i="1"/>
  <c r="G190" i="1" s="1"/>
  <c r="D189" i="1"/>
  <c r="C189" i="1"/>
  <c r="G189" i="1" s="1"/>
  <c r="D188" i="1"/>
  <c r="C188" i="1"/>
  <c r="G188" i="1" s="1"/>
  <c r="D187" i="1"/>
  <c r="C187" i="1"/>
  <c r="D186" i="1"/>
  <c r="C186" i="1"/>
  <c r="G186" i="1" s="1"/>
  <c r="D185" i="1"/>
  <c r="C185" i="1"/>
  <c r="G185" i="1" s="1"/>
  <c r="D183" i="1"/>
  <c r="C183" i="1"/>
  <c r="G183" i="1" s="1"/>
  <c r="D182" i="1"/>
  <c r="C182" i="1"/>
  <c r="G182" i="1" s="1"/>
  <c r="D181" i="1"/>
  <c r="C181" i="1"/>
  <c r="D180" i="1"/>
  <c r="C180" i="1"/>
  <c r="G180" i="1" s="1"/>
  <c r="D179" i="1"/>
  <c r="C179" i="1"/>
  <c r="D178" i="1"/>
  <c r="C178" i="1"/>
  <c r="D177" i="1"/>
  <c r="C177" i="1"/>
  <c r="D176" i="1"/>
  <c r="C176" i="1"/>
  <c r="D175" i="1"/>
  <c r="C175" i="1"/>
  <c r="D174" i="1"/>
  <c r="C174" i="1"/>
  <c r="D173" i="1"/>
  <c r="D172" i="1"/>
  <c r="C172" i="1"/>
  <c r="D171" i="1"/>
  <c r="C171" i="1"/>
  <c r="G171" i="1" s="1"/>
  <c r="D170" i="1"/>
  <c r="C170" i="1"/>
  <c r="D169" i="1"/>
  <c r="C169" i="1"/>
  <c r="G169" i="1" s="1"/>
  <c r="D168" i="1"/>
  <c r="C168" i="1"/>
  <c r="G168" i="1" s="1"/>
  <c r="D167" i="1"/>
  <c r="C167" i="1"/>
  <c r="G167" i="1" s="1"/>
  <c r="D166" i="1"/>
  <c r="C166" i="1"/>
  <c r="C165" i="1"/>
  <c r="D164" i="1"/>
  <c r="C164" i="1"/>
  <c r="G164" i="1" s="1"/>
  <c r="D163" i="1"/>
  <c r="C163" i="1"/>
  <c r="D162" i="1"/>
  <c r="C162" i="1"/>
  <c r="D161" i="1"/>
  <c r="C161" i="1"/>
  <c r="D160" i="1"/>
  <c r="C160" i="1"/>
  <c r="D158" i="1"/>
  <c r="C158" i="1"/>
  <c r="G158" i="1" s="1"/>
  <c r="D157" i="1"/>
  <c r="C157" i="1"/>
  <c r="D156" i="1"/>
  <c r="C156" i="1"/>
  <c r="G156" i="1" s="1"/>
  <c r="D155" i="1"/>
  <c r="C155" i="1"/>
  <c r="D154" i="1"/>
  <c r="C154" i="1"/>
  <c r="G154" i="1" s="1"/>
  <c r="D153" i="1"/>
  <c r="C153" i="1"/>
  <c r="D152" i="1"/>
  <c r="C152" i="1"/>
  <c r="G152" i="1" s="1"/>
  <c r="D151" i="1"/>
  <c r="C151" i="1"/>
  <c r="G151" i="1" s="1"/>
  <c r="D150" i="1"/>
  <c r="C150" i="1"/>
  <c r="D149"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C135" i="1"/>
  <c r="G135" i="1" s="1"/>
  <c r="D134" i="1"/>
  <c r="C134" i="1"/>
  <c r="G134" i="1" s="1"/>
  <c r="D133" i="1"/>
  <c r="C133" i="1"/>
  <c r="D132" i="1"/>
  <c r="C132" i="1"/>
  <c r="D131" i="1"/>
  <c r="C131" i="1"/>
  <c r="G131" i="1" s="1"/>
  <c r="C130" i="1"/>
  <c r="D128" i="1"/>
  <c r="C128" i="1"/>
  <c r="G128" i="1" s="1"/>
  <c r="D127" i="1"/>
  <c r="C127" i="1"/>
  <c r="G127" i="1" s="1"/>
  <c r="D126" i="1"/>
  <c r="C126" i="1"/>
  <c r="D125" i="1"/>
  <c r="C125" i="1"/>
  <c r="G125" i="1" s="1"/>
  <c r="D124" i="1"/>
  <c r="D123" i="1"/>
  <c r="C123" i="1"/>
  <c r="D122" i="1"/>
  <c r="C122" i="1"/>
  <c r="G122" i="1" s="1"/>
  <c r="D121" i="1"/>
  <c r="D120" i="1"/>
  <c r="D119" i="1"/>
  <c r="C119" i="1"/>
  <c r="G119" i="1" s="1"/>
  <c r="D118" i="1"/>
  <c r="C118" i="1"/>
  <c r="G118" i="1" s="1"/>
  <c r="D117" i="1"/>
  <c r="C117" i="1"/>
  <c r="G117" i="1" s="1"/>
  <c r="D116" i="1"/>
  <c r="C116" i="1"/>
  <c r="G116" i="1" s="1"/>
  <c r="D115" i="1"/>
  <c r="C115" i="1"/>
  <c r="G115" i="1" s="1"/>
  <c r="D114" i="1"/>
  <c r="C114" i="1"/>
  <c r="G114" i="1" s="1"/>
  <c r="D113" i="1"/>
  <c r="C113" i="1"/>
  <c r="D112" i="1"/>
  <c r="C112" i="1"/>
  <c r="G112" i="1" s="1"/>
  <c r="D111" i="1"/>
  <c r="C111" i="1"/>
  <c r="G111" i="1" s="1"/>
  <c r="D110" i="1"/>
  <c r="C110" i="1"/>
  <c r="G110" i="1" s="1"/>
  <c r="D109" i="1"/>
  <c r="C109" i="1"/>
  <c r="G109" i="1" s="1"/>
  <c r="D108" i="1"/>
  <c r="D107" i="1"/>
  <c r="C107" i="1"/>
  <c r="G107" i="1" s="1"/>
  <c r="D106" i="1"/>
  <c r="C106" i="1"/>
  <c r="G106" i="1" s="1"/>
  <c r="D105" i="1"/>
  <c r="C105" i="1"/>
  <c r="G105" i="1" s="1"/>
  <c r="D104" i="1"/>
  <c r="C104" i="1"/>
  <c r="G104" i="1" s="1"/>
  <c r="D103" i="1"/>
  <c r="C103" i="1"/>
  <c r="G103" i="1" s="1"/>
  <c r="D102"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D80" i="1"/>
  <c r="C80" i="1"/>
  <c r="G80" i="1" s="1"/>
  <c r="D79" i="1"/>
  <c r="D78" i="1"/>
  <c r="D77" i="1"/>
  <c r="C77" i="1"/>
  <c r="G77" i="1" s="1"/>
  <c r="D76" i="1"/>
  <c r="C76" i="1"/>
  <c r="G76" i="1" s="1"/>
  <c r="D75" i="1"/>
  <c r="C75" i="1"/>
  <c r="G75" i="1" s="1"/>
  <c r="D74" i="1"/>
  <c r="C74" i="1"/>
  <c r="G74" i="1" s="1"/>
  <c r="D73" i="1"/>
  <c r="C73" i="1"/>
  <c r="G73" i="1" s="1"/>
  <c r="D72" i="1"/>
  <c r="C72" i="1"/>
  <c r="G72" i="1" s="1"/>
  <c r="D71" i="1"/>
  <c r="C71" i="1"/>
  <c r="D70" i="1"/>
  <c r="D69" i="1"/>
  <c r="C69" i="1"/>
  <c r="G69" i="1" s="1"/>
  <c r="D68" i="1"/>
  <c r="C68" i="1"/>
  <c r="G68" i="1" s="1"/>
  <c r="D67" i="1"/>
  <c r="C67" i="1"/>
  <c r="G67" i="1" s="1"/>
  <c r="D66" i="1"/>
  <c r="C66" i="1"/>
  <c r="G66" i="1" s="1"/>
  <c r="D65" i="1"/>
  <c r="C65" i="1"/>
  <c r="D63" i="1"/>
  <c r="C63" i="1"/>
  <c r="G63" i="1" s="1"/>
  <c r="D62" i="1"/>
  <c r="C62" i="1"/>
  <c r="G62" i="1" s="1"/>
  <c r="D61" i="1"/>
  <c r="C61" i="1"/>
  <c r="G61" i="1" s="1"/>
  <c r="D60" i="1"/>
  <c r="C60" i="1"/>
  <c r="G60" i="1" s="1"/>
  <c r="D59" i="1"/>
  <c r="C59" i="1"/>
  <c r="G59" i="1" s="1"/>
  <c r="D58" i="1"/>
  <c r="C58" i="1"/>
  <c r="G58" i="1" s="1"/>
  <c r="D57" i="1"/>
  <c r="C57" i="1"/>
  <c r="G57" i="1" s="1"/>
  <c r="D56" i="1"/>
  <c r="C56" i="1"/>
  <c r="D55" i="1"/>
  <c r="G54" i="1"/>
  <c r="D54" i="1"/>
  <c r="C54" i="1"/>
  <c r="H54" i="1" s="1"/>
  <c r="D53" i="1"/>
  <c r="C53" i="1"/>
  <c r="G53" i="1" s="1"/>
  <c r="D52" i="1"/>
  <c r="C52" i="1"/>
  <c r="G52" i="1" s="1"/>
  <c r="D51" i="1"/>
  <c r="C51" i="1"/>
  <c r="G51" i="1" s="1"/>
  <c r="D50" i="1"/>
  <c r="C50" i="1"/>
  <c r="H50" i="1" s="1"/>
  <c r="D49" i="1"/>
  <c r="C49" i="1"/>
  <c r="H49" i="1" s="1"/>
  <c r="D48" i="1"/>
  <c r="C48" i="1"/>
  <c r="H48" i="1" s="1"/>
  <c r="D47" i="1"/>
  <c r="C47" i="1"/>
  <c r="H47" i="1" s="1"/>
  <c r="D46" i="1"/>
  <c r="D45" i="1"/>
  <c r="C45" i="1"/>
  <c r="H45" i="1" s="1"/>
  <c r="D44" i="1"/>
  <c r="C44" i="1"/>
  <c r="H44" i="1" s="1"/>
  <c r="D43" i="1"/>
  <c r="C43" i="1"/>
  <c r="G43" i="1" s="1"/>
  <c r="D42" i="1"/>
  <c r="C42" i="1"/>
  <c r="G42" i="1" s="1"/>
  <c r="D41" i="1"/>
  <c r="C41" i="1"/>
  <c r="G41" i="1" s="1"/>
  <c r="D40" i="1"/>
  <c r="C40" i="1"/>
  <c r="H40" i="1" s="1"/>
  <c r="D39" i="1"/>
  <c r="C39" i="1"/>
  <c r="G39" i="1" s="1"/>
  <c r="D38" i="1"/>
  <c r="C38" i="1"/>
  <c r="G38" i="1" s="1"/>
  <c r="D37" i="1"/>
  <c r="C37" i="1"/>
  <c r="H37" i="1" s="1"/>
  <c r="D36" i="1"/>
  <c r="C36" i="1"/>
  <c r="G36" i="1" s="1"/>
  <c r="D35" i="1"/>
  <c r="C35" i="1"/>
  <c r="G35" i="1" s="1"/>
  <c r="D34" i="1"/>
  <c r="C34" i="1"/>
  <c r="G34" i="1" s="1"/>
  <c r="D33" i="1"/>
  <c r="C33" i="1"/>
  <c r="H33" i="1" s="1"/>
  <c r="D32" i="1"/>
  <c r="C32" i="1"/>
  <c r="H32" i="1" s="1"/>
  <c r="D31" i="1"/>
  <c r="C31" i="1"/>
  <c r="H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C4" i="1"/>
  <c r="G4" i="1" s="1"/>
  <c r="D3" i="1"/>
  <c r="G1165" i="1" l="1"/>
  <c r="G290" i="1"/>
  <c r="G1047" i="1"/>
  <c r="G1048" i="1"/>
  <c r="G1124" i="1"/>
  <c r="F146" i="5"/>
  <c r="F605" i="4"/>
  <c r="G1427" i="1"/>
  <c r="G1217" i="1"/>
  <c r="G1155" i="1"/>
  <c r="D1227" i="1"/>
  <c r="G1227" i="1" s="1"/>
  <c r="G1228" i="1"/>
  <c r="E237" i="5"/>
  <c r="I23" i="3" s="1"/>
  <c r="F250" i="5"/>
  <c r="G1240" i="1"/>
  <c r="E287" i="9"/>
  <c r="B287" i="9" s="1"/>
  <c r="G1264" i="1"/>
  <c r="G1232" i="1"/>
  <c r="G1219" i="1"/>
  <c r="G1221" i="1"/>
  <c r="F242" i="5"/>
  <c r="G1218" i="1"/>
  <c r="D1215" i="1"/>
  <c r="D1216" i="1"/>
  <c r="G1216" i="1" s="1"/>
  <c r="F239" i="5"/>
  <c r="G1211" i="1"/>
  <c r="F234" i="5"/>
  <c r="E284" i="9"/>
  <c r="B284" i="9" s="1"/>
  <c r="G1156" i="1"/>
  <c r="G1148" i="1"/>
  <c r="E68" i="5"/>
  <c r="F170" i="5"/>
  <c r="G1056" i="1"/>
  <c r="G1064" i="1"/>
  <c r="G1037" i="1"/>
  <c r="G1036" i="1"/>
  <c r="F56" i="5"/>
  <c r="G1035" i="1"/>
  <c r="H1030" i="1"/>
  <c r="H1032" i="1"/>
  <c r="G1033" i="1"/>
  <c r="G1030" i="1"/>
  <c r="G1032" i="1"/>
  <c r="G1028" i="1"/>
  <c r="G1023" i="1"/>
  <c r="G1025" i="1"/>
  <c r="F45" i="5"/>
  <c r="G1007" i="1"/>
  <c r="F29" i="5"/>
  <c r="G1008" i="1"/>
  <c r="G1004" i="1"/>
  <c r="G1003" i="1"/>
  <c r="G1002" i="1"/>
  <c r="G1001" i="1"/>
  <c r="G1000" i="1"/>
  <c r="G999" i="1"/>
  <c r="E12" i="5"/>
  <c r="D990" i="1" s="1"/>
  <c r="F19" i="5"/>
  <c r="G991" i="1"/>
  <c r="G993" i="1"/>
  <c r="F13" i="5"/>
  <c r="G992" i="1"/>
  <c r="G988" i="1"/>
  <c r="G986" i="1"/>
  <c r="G987" i="1"/>
  <c r="C997" i="1"/>
  <c r="G997" i="1" s="1"/>
  <c r="C1034" i="1"/>
  <c r="G1034" i="1" s="1"/>
  <c r="H996" i="1"/>
  <c r="D238" i="5"/>
  <c r="D206" i="5"/>
  <c r="H1056" i="1"/>
  <c r="H1064" i="1"/>
  <c r="H1047" i="1"/>
  <c r="H1048" i="1"/>
  <c r="H1050" i="1"/>
  <c r="H1037" i="1"/>
  <c r="H1034" i="1"/>
  <c r="H1036" i="1"/>
  <c r="H1028" i="1"/>
  <c r="H1023" i="1"/>
  <c r="H1025" i="1"/>
  <c r="H1012" i="1"/>
  <c r="H1007" i="1"/>
  <c r="H1008" i="1"/>
  <c r="H1004" i="1"/>
  <c r="H1003" i="1"/>
  <c r="H1002" i="1"/>
  <c r="H1001" i="1"/>
  <c r="H1000" i="1"/>
  <c r="H999" i="1"/>
  <c r="H998" i="1"/>
  <c r="H993" i="1"/>
  <c r="D12" i="5"/>
  <c r="D7" i="5" s="1"/>
  <c r="H991" i="1"/>
  <c r="H992" i="1"/>
  <c r="H986" i="1"/>
  <c r="H987" i="1"/>
  <c r="C1576" i="1"/>
  <c r="G1576" i="1" s="1"/>
  <c r="H1578" i="1"/>
  <c r="C1524" i="1"/>
  <c r="D43" i="8"/>
  <c r="C1530" i="1"/>
  <c r="H1580" i="1"/>
  <c r="H1576" i="1"/>
  <c r="G1579" i="1"/>
  <c r="D24" i="8"/>
  <c r="C1499" i="1" s="1"/>
  <c r="H1499" i="1" s="1"/>
  <c r="G1510" i="1"/>
  <c r="G1504" i="1"/>
  <c r="C1501" i="1"/>
  <c r="H1501" i="1" s="1"/>
  <c r="G1502" i="1"/>
  <c r="G1492" i="1"/>
  <c r="G1484" i="1"/>
  <c r="G644" i="1"/>
  <c r="F652" i="4"/>
  <c r="G788" i="1"/>
  <c r="G735" i="1"/>
  <c r="G718" i="1"/>
  <c r="G713" i="1"/>
  <c r="F218" i="9"/>
  <c r="B218" i="9" s="1"/>
  <c r="G711" i="1"/>
  <c r="G709" i="1"/>
  <c r="G649" i="1"/>
  <c r="G647" i="1"/>
  <c r="G656" i="1"/>
  <c r="F214" i="9"/>
  <c r="B214" i="9" s="1"/>
  <c r="F216" i="9"/>
  <c r="B216" i="9" s="1"/>
  <c r="F50" i="4"/>
  <c r="C64" i="1"/>
  <c r="G56" i="1"/>
  <c r="E67" i="9"/>
  <c r="B67" i="9" s="1"/>
  <c r="E274" i="9"/>
  <c r="B274" i="9" s="1"/>
  <c r="E22" i="9"/>
  <c r="B22" i="9" s="1"/>
  <c r="C397" i="1"/>
  <c r="G397" i="1" s="1"/>
  <c r="E225" i="9"/>
  <c r="B225" i="9" s="1"/>
  <c r="E63" i="9"/>
  <c r="B63" i="9" s="1"/>
  <c r="E53" i="9"/>
  <c r="B53" i="9" s="1"/>
  <c r="E40" i="9"/>
  <c r="B40" i="9" s="1"/>
  <c r="E29" i="9"/>
  <c r="B29" i="9" s="1"/>
  <c r="E141" i="6"/>
  <c r="F129" i="6"/>
  <c r="G600" i="1"/>
  <c r="C599" i="1"/>
  <c r="G599" i="1" s="1"/>
  <c r="G388" i="1"/>
  <c r="G371" i="1"/>
  <c r="G368" i="1"/>
  <c r="G366" i="1"/>
  <c r="E350" i="4"/>
  <c r="D345" i="1" s="1"/>
  <c r="G365" i="1"/>
  <c r="C1423" i="1"/>
  <c r="G1423" i="1" s="1"/>
  <c r="G257" i="1"/>
  <c r="G241" i="1"/>
  <c r="G206" i="1"/>
  <c r="G209" i="1"/>
  <c r="G207" i="1"/>
  <c r="G191" i="1"/>
  <c r="G187" i="1"/>
  <c r="F222" i="9"/>
  <c r="B222" i="9" s="1"/>
  <c r="F221" i="9"/>
  <c r="B221" i="9" s="1"/>
  <c r="F220" i="9"/>
  <c r="B220" i="9" s="1"/>
  <c r="C364" i="1"/>
  <c r="G364" i="1" s="1"/>
  <c r="C255" i="1"/>
  <c r="G255" i="1" s="1"/>
  <c r="C184" i="1"/>
  <c r="G184" i="1" s="1"/>
  <c r="E39" i="9"/>
  <c r="B39" i="9" s="1"/>
  <c r="C124" i="1"/>
  <c r="C120" i="1"/>
  <c r="H120" i="1" s="1"/>
  <c r="C121" i="1"/>
  <c r="H121" i="1" s="1"/>
  <c r="C102" i="1"/>
  <c r="G102" i="1" s="1"/>
  <c r="C108" i="1"/>
  <c r="C46" i="1"/>
  <c r="H46" i="1" s="1"/>
  <c r="C70" i="1"/>
  <c r="C55" i="1"/>
  <c r="G55" i="1" s="1"/>
  <c r="G181" i="1"/>
  <c r="F219" i="9"/>
  <c r="G179" i="1"/>
  <c r="G178" i="1"/>
  <c r="G177" i="1"/>
  <c r="G176" i="1"/>
  <c r="G173" i="1"/>
  <c r="G175" i="1"/>
  <c r="F177" i="4"/>
  <c r="G174" i="1"/>
  <c r="G172" i="1"/>
  <c r="G170" i="1"/>
  <c r="F169" i="4"/>
  <c r="G165" i="1"/>
  <c r="G166" i="1"/>
  <c r="G163" i="1"/>
  <c r="G162" i="1"/>
  <c r="G160" i="1"/>
  <c r="G161" i="1"/>
  <c r="F159" i="4"/>
  <c r="G155" i="1"/>
  <c r="G157" i="1"/>
  <c r="F217" i="9"/>
  <c r="G153" i="1"/>
  <c r="G150" i="1"/>
  <c r="F153" i="4"/>
  <c r="E151" i="4"/>
  <c r="D147" i="1" s="1"/>
  <c r="G133" i="1"/>
  <c r="G132" i="1"/>
  <c r="G129" i="1"/>
  <c r="G130" i="1"/>
  <c r="F133" i="4"/>
  <c r="F134" i="4"/>
  <c r="G124" i="1"/>
  <c r="G126" i="1"/>
  <c r="G120" i="1"/>
  <c r="G121" i="1"/>
  <c r="G123" i="1"/>
  <c r="G108" i="1"/>
  <c r="G113" i="1"/>
  <c r="E6" i="4"/>
  <c r="D2" i="1" s="1"/>
  <c r="F82" i="4"/>
  <c r="F83" i="4"/>
  <c r="G78" i="1"/>
  <c r="G79" i="1"/>
  <c r="G81" i="1"/>
  <c r="G70" i="1"/>
  <c r="G71" i="1"/>
  <c r="G64" i="1"/>
  <c r="G65" i="1"/>
  <c r="H947" i="1"/>
  <c r="B217" i="9"/>
  <c r="C645" i="1"/>
  <c r="G645" i="1" s="1"/>
  <c r="G632" i="1"/>
  <c r="D593" i="4"/>
  <c r="D528" i="4" s="1"/>
  <c r="E143" i="9"/>
  <c r="B143" i="9" s="1"/>
  <c r="G637" i="1"/>
  <c r="E273" i="9"/>
  <c r="B273" i="9" s="1"/>
  <c r="C358" i="1"/>
  <c r="G358" i="1" s="1"/>
  <c r="C386" i="1"/>
  <c r="G386" i="1" s="1"/>
  <c r="E644" i="4"/>
  <c r="D638" i="1" s="1"/>
  <c r="D644" i="4"/>
  <c r="C411" i="1"/>
  <c r="G411" i="1" s="1"/>
  <c r="C412" i="1"/>
  <c r="G412" i="1" s="1"/>
  <c r="E68" i="9"/>
  <c r="B68" i="9" s="1"/>
  <c r="D252" i="4"/>
  <c r="D196" i="4"/>
  <c r="E45" i="9"/>
  <c r="B45" i="9" s="1"/>
  <c r="E43" i="9"/>
  <c r="B43" i="9" s="1"/>
  <c r="B219" i="9"/>
  <c r="E41" i="9"/>
  <c r="B41" i="9" s="1"/>
  <c r="D163" i="4"/>
  <c r="C148" i="1"/>
  <c r="G148" i="1" s="1"/>
  <c r="C149" i="1"/>
  <c r="G149" i="1" s="1"/>
  <c r="E283" i="9"/>
  <c r="B283" i="9" s="1"/>
  <c r="G31" i="1"/>
  <c r="G32" i="1"/>
  <c r="G33" i="1"/>
  <c r="G37" i="1"/>
  <c r="G40" i="1"/>
  <c r="G44" i="1"/>
  <c r="G45" i="1"/>
  <c r="G46" i="1"/>
  <c r="G47" i="1"/>
  <c r="G48" i="1"/>
  <c r="G49" i="1"/>
  <c r="G50" i="1"/>
  <c r="H4" i="1"/>
  <c r="H5" i="1"/>
  <c r="H6" i="1"/>
  <c r="H7" i="1"/>
  <c r="H8" i="1"/>
  <c r="H9" i="1"/>
  <c r="H10" i="1"/>
  <c r="H11" i="1"/>
  <c r="H12" i="1"/>
  <c r="H13" i="1"/>
  <c r="H14" i="1"/>
  <c r="H15" i="1"/>
  <c r="H16" i="1"/>
  <c r="H17" i="1"/>
  <c r="H18" i="1"/>
  <c r="H19" i="1"/>
  <c r="H20" i="1"/>
  <c r="H21" i="1"/>
  <c r="H22" i="1"/>
  <c r="H23" i="1"/>
  <c r="H24" i="1"/>
  <c r="H25" i="1"/>
  <c r="H26" i="1"/>
  <c r="H27" i="1"/>
  <c r="H28" i="1"/>
  <c r="H29" i="1"/>
  <c r="H30" i="1"/>
  <c r="H34" i="1"/>
  <c r="H35" i="1"/>
  <c r="H36" i="1"/>
  <c r="H38" i="1"/>
  <c r="H39" i="1"/>
  <c r="H41" i="1"/>
  <c r="H42" i="1"/>
  <c r="H43" i="1"/>
  <c r="H51" i="1"/>
  <c r="H52" i="1"/>
  <c r="H53"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G298"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0" i="1"/>
  <c r="H341" i="1"/>
  <c r="H342" i="1"/>
  <c r="H343" i="1"/>
  <c r="H344" i="1"/>
  <c r="H346" i="1"/>
  <c r="H347" i="1"/>
  <c r="H348" i="1"/>
  <c r="H349" i="1"/>
  <c r="H350" i="1"/>
  <c r="H351" i="1"/>
  <c r="H352" i="1"/>
  <c r="H353" i="1"/>
  <c r="H354" i="1"/>
  <c r="H355" i="1"/>
  <c r="H356" i="1"/>
  <c r="H357" i="1"/>
  <c r="H358" i="1"/>
  <c r="H359" i="1"/>
  <c r="H360" i="1"/>
  <c r="H361" i="1"/>
  <c r="H362" i="1"/>
  <c r="H363"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8" i="1"/>
  <c r="H589" i="1"/>
  <c r="H590" i="1"/>
  <c r="H591" i="1"/>
  <c r="H592" i="1"/>
  <c r="H593" i="1"/>
  <c r="H594" i="1"/>
  <c r="H595" i="1"/>
  <c r="H596" i="1"/>
  <c r="H597" i="1"/>
  <c r="H598"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41" i="1"/>
  <c r="H642" i="1"/>
  <c r="H643" i="1"/>
  <c r="H644"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H913"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G1246"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6" i="1"/>
  <c r="H1437" i="1"/>
  <c r="H1438" i="1"/>
  <c r="H1439" i="1"/>
  <c r="I1439" i="1" s="1"/>
  <c r="J1439" i="1"/>
  <c r="H1440" i="1"/>
  <c r="I1440" i="1" s="1"/>
  <c r="J1440" i="1"/>
  <c r="H1441" i="1"/>
  <c r="I1441" i="1" s="1"/>
  <c r="J1441" i="1"/>
  <c r="H1442" i="1"/>
  <c r="I1442" i="1" s="1"/>
  <c r="J1442" i="1"/>
  <c r="H1443" i="1"/>
  <c r="I1443" i="1" s="1"/>
  <c r="J1443" i="1"/>
  <c r="H1444" i="1"/>
  <c r="I1444" i="1" s="1"/>
  <c r="J1444" i="1"/>
  <c r="H1445" i="1"/>
  <c r="H1480" i="1"/>
  <c r="G1481" i="1"/>
  <c r="G1483" i="1"/>
  <c r="G1485" i="1"/>
  <c r="G1487" i="1"/>
  <c r="G1489" i="1"/>
  <c r="G1491" i="1"/>
  <c r="G1493" i="1"/>
  <c r="G1495" i="1"/>
  <c r="G1497" i="1"/>
  <c r="G1499" i="1"/>
  <c r="G1503" i="1"/>
  <c r="G1505" i="1"/>
  <c r="G1507" i="1"/>
  <c r="G1509" i="1"/>
  <c r="G1511" i="1"/>
  <c r="G1513" i="1"/>
  <c r="G1515" i="1"/>
  <c r="G1519" i="1"/>
  <c r="G1521" i="1"/>
  <c r="G1523" i="1"/>
  <c r="G1525" i="1"/>
  <c r="G1527" i="1"/>
  <c r="G1529" i="1"/>
  <c r="G1531" i="1"/>
  <c r="G1533" i="1"/>
  <c r="G1535" i="1"/>
  <c r="G1537" i="1"/>
  <c r="G1539" i="1"/>
  <c r="G1541" i="1"/>
  <c r="G1543" i="1"/>
  <c r="G1545" i="1"/>
  <c r="G1547" i="1"/>
  <c r="F420" i="4"/>
  <c r="E636" i="4"/>
  <c r="D630" i="1" s="1"/>
  <c r="G1299" i="1"/>
  <c r="G1445" i="1"/>
  <c r="H1446" i="1"/>
  <c r="I1446" i="1" s="1"/>
  <c r="H1447" i="1"/>
  <c r="I1447" i="1" s="1"/>
  <c r="H1448" i="1"/>
  <c r="I1448" i="1" s="1"/>
  <c r="H1449" i="1"/>
  <c r="I1449" i="1" s="1"/>
  <c r="H1450" i="1"/>
  <c r="I1450" i="1" s="1"/>
  <c r="H1451" i="1"/>
  <c r="I1451" i="1" s="1"/>
  <c r="H1452" i="1"/>
  <c r="I1452" i="1" s="1"/>
  <c r="H1455" i="1"/>
  <c r="I1455" i="1" s="1"/>
  <c r="H1456" i="1"/>
  <c r="I1456" i="1" s="1"/>
  <c r="H1457" i="1"/>
  <c r="I1457" i="1" s="1"/>
  <c r="H1458" i="1"/>
  <c r="I1458" i="1" s="1"/>
  <c r="H1459" i="1"/>
  <c r="I1459" i="1" s="1"/>
  <c r="H1460" i="1"/>
  <c r="I1460" i="1" s="1"/>
  <c r="H1462" i="1"/>
  <c r="I1462" i="1" s="1"/>
  <c r="H1463" i="1"/>
  <c r="I1463" i="1" s="1"/>
  <c r="H1464" i="1"/>
  <c r="I1464" i="1" s="1"/>
  <c r="H1465" i="1"/>
  <c r="I1465" i="1" s="1"/>
  <c r="H1466" i="1"/>
  <c r="I1466" i="1" s="1"/>
  <c r="H1467" i="1"/>
  <c r="I1467" i="1" s="1"/>
  <c r="H1468" i="1"/>
  <c r="I1468" i="1" s="1"/>
  <c r="H1471" i="1"/>
  <c r="I1471" i="1" s="1"/>
  <c r="H1472" i="1"/>
  <c r="I1472" i="1" s="1"/>
  <c r="H1473" i="1"/>
  <c r="I1473" i="1" s="1"/>
  <c r="H1474" i="1"/>
  <c r="I1474" i="1" s="1"/>
  <c r="H1476" i="1"/>
  <c r="I1476" i="1" s="1"/>
  <c r="H1477" i="1"/>
  <c r="I1477" i="1" s="1"/>
  <c r="H1478" i="1"/>
  <c r="I1478" i="1" s="1"/>
  <c r="H1479" i="1"/>
  <c r="I1479" i="1" s="1"/>
  <c r="E408" i="4"/>
  <c r="D403" i="1" s="1"/>
  <c r="D7" i="4"/>
  <c r="D298" i="4"/>
  <c r="D344" i="4"/>
  <c r="D350" i="4"/>
  <c r="F416" i="4"/>
  <c r="F421" i="4"/>
  <c r="F473" i="4"/>
  <c r="F485" i="4"/>
  <c r="F529" i="4"/>
  <c r="F581" i="4"/>
  <c r="F603" i="4"/>
  <c r="D42" i="8"/>
  <c r="H20" i="9"/>
  <c r="G20" i="9"/>
  <c r="F152" i="4"/>
  <c r="F417" i="4"/>
  <c r="F69" i="5"/>
  <c r="F8" i="5"/>
  <c r="F70" i="5"/>
  <c r="F88" i="5"/>
  <c r="D134" i="5"/>
  <c r="D68" i="5" s="1"/>
  <c r="E176" i="5"/>
  <c r="D177" i="5"/>
  <c r="D245" i="5"/>
  <c r="D237" i="5" s="1"/>
  <c r="F90" i="6"/>
  <c r="F130" i="6"/>
  <c r="B297" i="9"/>
  <c r="E296" i="9"/>
  <c r="I10" i="3" s="1"/>
  <c r="G160" i="9"/>
  <c r="E160" i="9" s="1"/>
  <c r="B160" i="9" s="1"/>
  <c r="G162" i="9"/>
  <c r="E162" i="9" s="1"/>
  <c r="B162" i="9" s="1"/>
  <c r="F149" i="5"/>
  <c r="E291" i="9"/>
  <c r="B291" i="9" s="1"/>
  <c r="F190" i="5"/>
  <c r="F206" i="5"/>
  <c r="F5" i="6"/>
  <c r="D141" i="6"/>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G278" i="9"/>
  <c r="E278" i="9" s="1"/>
  <c r="B278"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E164" i="9" s="1"/>
  <c r="B164" i="9" s="1"/>
  <c r="I10" i="9"/>
  <c r="G161" i="9"/>
  <c r="E161" i="9" s="1"/>
  <c r="B161" i="9" s="1"/>
  <c r="G163" i="9"/>
  <c r="E163" i="9" s="1"/>
  <c r="B163" i="9" s="1"/>
  <c r="H165" i="9"/>
  <c r="B227" i="9"/>
  <c r="B229" i="9"/>
  <c r="B231" i="9"/>
  <c r="B233" i="9"/>
  <c r="B235" i="9"/>
  <c r="B237" i="9"/>
  <c r="B239" i="9"/>
  <c r="B241" i="9"/>
  <c r="B243" i="9"/>
  <c r="B245" i="9"/>
  <c r="B247" i="9"/>
  <c r="B249" i="9"/>
  <c r="B251" i="9"/>
  <c r="B253" i="9"/>
  <c r="B255" i="9"/>
  <c r="B257" i="9"/>
  <c r="B259" i="9"/>
  <c r="B261" i="9"/>
  <c r="B263" i="9"/>
  <c r="B265" i="9"/>
  <c r="B267" i="9"/>
  <c r="B269" i="9"/>
  <c r="B271" i="9"/>
  <c r="G1501" i="1" l="1"/>
  <c r="H1216" i="1"/>
  <c r="D1214" i="1"/>
  <c r="I21" i="3"/>
  <c r="D1046" i="1"/>
  <c r="E7" i="5"/>
  <c r="E6" i="5" s="1"/>
  <c r="H997" i="1"/>
  <c r="F238" i="5"/>
  <c r="C1215" i="1"/>
  <c r="G292" i="9"/>
  <c r="E292" i="9" s="1"/>
  <c r="B292" i="9" s="1"/>
  <c r="C1183" i="1"/>
  <c r="H20" i="3"/>
  <c r="C985" i="1"/>
  <c r="F12" i="5"/>
  <c r="C990" i="1"/>
  <c r="G294" i="9"/>
  <c r="E294" i="9" s="1"/>
  <c r="I35" i="3"/>
  <c r="C1518" i="1"/>
  <c r="H1530" i="1"/>
  <c r="G1530" i="1"/>
  <c r="H1524" i="1"/>
  <c r="G1524" i="1"/>
  <c r="E412" i="4"/>
  <c r="I28" i="3"/>
  <c r="D1435" i="1"/>
  <c r="H599" i="1"/>
  <c r="E407" i="4"/>
  <c r="D402" i="1" s="1"/>
  <c r="I17" i="3"/>
  <c r="E289" i="4"/>
  <c r="E290" i="4" s="1"/>
  <c r="D286" i="1" s="1"/>
  <c r="H645" i="1"/>
  <c r="H412" i="1"/>
  <c r="H364" i="1"/>
  <c r="H411" i="1"/>
  <c r="H255" i="1"/>
  <c r="H102" i="1"/>
  <c r="H55" i="1"/>
  <c r="I16" i="3"/>
  <c r="C522" i="1"/>
  <c r="D636" i="4"/>
  <c r="F636" i="4" s="1"/>
  <c r="D635" i="4"/>
  <c r="F528" i="4"/>
  <c r="F593" i="4"/>
  <c r="C587" i="1"/>
  <c r="F644" i="4"/>
  <c r="C638" i="1"/>
  <c r="F252" i="4"/>
  <c r="C248" i="1"/>
  <c r="F196" i="4"/>
  <c r="C192" i="1"/>
  <c r="F163" i="4"/>
  <c r="C159" i="1"/>
  <c r="D151" i="4"/>
  <c r="H148" i="1"/>
  <c r="H149" i="1"/>
  <c r="E20" i="9"/>
  <c r="E19" i="9" s="1"/>
  <c r="F237" i="5"/>
  <c r="H23" i="3"/>
  <c r="C1214" i="1"/>
  <c r="F68" i="5"/>
  <c r="H21" i="3"/>
  <c r="C1046" i="1"/>
  <c r="D6" i="5"/>
  <c r="E165" i="9"/>
  <c r="B165" i="9" s="1"/>
  <c r="B191" i="9"/>
  <c r="E175" i="5"/>
  <c r="D1152" i="1" s="1"/>
  <c r="I22" i="3"/>
  <c r="D1153" i="1"/>
  <c r="D984" i="1"/>
  <c r="K1432" i="9"/>
  <c r="G295" i="9"/>
  <c r="E295" i="9" s="1"/>
  <c r="B295" i="9" s="1"/>
  <c r="I34" i="3"/>
  <c r="C1517" i="1"/>
  <c r="F344" i="4"/>
  <c r="C339" i="1"/>
  <c r="E291" i="4"/>
  <c r="D287" i="1" s="1"/>
  <c r="D285" i="1"/>
  <c r="E639" i="4"/>
  <c r="D407" i="1"/>
  <c r="C630" i="1"/>
  <c r="F141" i="6"/>
  <c r="H28" i="3"/>
  <c r="C1435" i="1"/>
  <c r="G299" i="9"/>
  <c r="E299" i="9" s="1"/>
  <c r="F245" i="5"/>
  <c r="C1222" i="1"/>
  <c r="G289" i="9"/>
  <c r="E289" i="9" s="1"/>
  <c r="B289" i="9" s="1"/>
  <c r="D176" i="5"/>
  <c r="F177" i="5"/>
  <c r="C1154" i="1"/>
  <c r="F134" i="5"/>
  <c r="C1112" i="1"/>
  <c r="B294" i="9"/>
  <c r="D408" i="4"/>
  <c r="F350" i="4"/>
  <c r="C345" i="1"/>
  <c r="D407" i="4"/>
  <c r="F298" i="4"/>
  <c r="C293" i="1"/>
  <c r="D6" i="4"/>
  <c r="F7" i="4"/>
  <c r="C3" i="1"/>
  <c r="F635" i="4"/>
  <c r="C629" i="1"/>
  <c r="I20" i="3" l="1"/>
  <c r="D985" i="1"/>
  <c r="H985" i="1" s="1"/>
  <c r="F7" i="5"/>
  <c r="G1215" i="1"/>
  <c r="H1215" i="1"/>
  <c r="G1183" i="1"/>
  <c r="H1183" i="1"/>
  <c r="G990" i="1"/>
  <c r="H990" i="1"/>
  <c r="G985" i="1"/>
  <c r="H1518" i="1"/>
  <c r="G1518" i="1"/>
  <c r="E293" i="9"/>
  <c r="E413" i="4"/>
  <c r="E640" i="4" s="1"/>
  <c r="B20" i="9"/>
  <c r="G587" i="1"/>
  <c r="H587" i="1"/>
  <c r="G522" i="1"/>
  <c r="H522" i="1"/>
  <c r="G638" i="1"/>
  <c r="H638" i="1"/>
  <c r="G248" i="1"/>
  <c r="H248" i="1"/>
  <c r="G192" i="1"/>
  <c r="H192" i="1"/>
  <c r="G159" i="1"/>
  <c r="H159" i="1"/>
  <c r="D289" i="4"/>
  <c r="D290" i="4" s="1"/>
  <c r="H17" i="3"/>
  <c r="C147" i="1"/>
  <c r="F151" i="4"/>
  <c r="G629" i="1"/>
  <c r="H629" i="1"/>
  <c r="G293" i="1"/>
  <c r="H293" i="1"/>
  <c r="F407" i="4"/>
  <c r="C402" i="1"/>
  <c r="G1112" i="1"/>
  <c r="H1112" i="1"/>
  <c r="G1154" i="1"/>
  <c r="H1154" i="1"/>
  <c r="B299" i="9"/>
  <c r="E298" i="9"/>
  <c r="G630" i="1"/>
  <c r="H630" i="1"/>
  <c r="D633" i="1"/>
  <c r="G339" i="1"/>
  <c r="H339" i="1"/>
  <c r="H1517" i="1"/>
  <c r="G1517" i="1"/>
  <c r="H11" i="3"/>
  <c r="G1046" i="1"/>
  <c r="H1046" i="1"/>
  <c r="F176" i="5"/>
  <c r="D175" i="5"/>
  <c r="G276" i="9" s="1"/>
  <c r="H22" i="3"/>
  <c r="C1153" i="1"/>
  <c r="G1222" i="1"/>
  <c r="H1222" i="1"/>
  <c r="G3" i="1"/>
  <c r="H3" i="1"/>
  <c r="F6" i="4"/>
  <c r="H16" i="3"/>
  <c r="D412" i="4"/>
  <c r="C2" i="1"/>
  <c r="G345" i="1"/>
  <c r="H345" i="1"/>
  <c r="F408" i="4"/>
  <c r="C403" i="1"/>
  <c r="G1435" i="1"/>
  <c r="H1435" i="1"/>
  <c r="H9" i="3"/>
  <c r="E414" i="4"/>
  <c r="D409" i="1" s="1"/>
  <c r="H276" i="9"/>
  <c r="G282" i="9"/>
  <c r="E282" i="9" s="1"/>
  <c r="B282" i="9" s="1"/>
  <c r="F6" i="5"/>
  <c r="C984" i="1"/>
  <c r="G1214" i="1"/>
  <c r="H1214" i="1"/>
  <c r="E276" i="9" l="1"/>
  <c r="E275" i="9" s="1"/>
  <c r="E415" i="4"/>
  <c r="D410" i="1" s="1"/>
  <c r="D408" i="1"/>
  <c r="D291" i="4"/>
  <c r="C287" i="1" s="1"/>
  <c r="G147" i="1"/>
  <c r="H147" i="1"/>
  <c r="C285" i="1"/>
  <c r="F289" i="4"/>
  <c r="D413" i="4"/>
  <c r="D415" i="4" s="1"/>
  <c r="G403" i="1"/>
  <c r="H403" i="1"/>
  <c r="F291" i="4"/>
  <c r="D639" i="4"/>
  <c r="F412" i="4"/>
  <c r="C407" i="1"/>
  <c r="G1153" i="1"/>
  <c r="H1153" i="1"/>
  <c r="F175" i="5"/>
  <c r="C1152" i="1"/>
  <c r="H8" i="3" s="1"/>
  <c r="N3" i="9"/>
  <c r="I11" i="3"/>
  <c r="G402" i="1"/>
  <c r="H402" i="1"/>
  <c r="G984" i="1"/>
  <c r="H984" i="1"/>
  <c r="K3" i="9"/>
  <c r="I9" i="3"/>
  <c r="G2" i="1"/>
  <c r="H2" i="1"/>
  <c r="F290" i="4"/>
  <c r="C286" i="1"/>
  <c r="E642" i="4"/>
  <c r="D634" i="1"/>
  <c r="E641" i="4"/>
  <c r="B276" i="9" l="1"/>
  <c r="D414" i="4"/>
  <c r="C409" i="1" s="1"/>
  <c r="D640" i="4"/>
  <c r="D641" i="4" s="1"/>
  <c r="C408" i="1"/>
  <c r="F413" i="4"/>
  <c r="G285" i="1"/>
  <c r="H285" i="1"/>
  <c r="M3" i="9"/>
  <c r="I8" i="3"/>
  <c r="G1152" i="1"/>
  <c r="H1152" i="1"/>
  <c r="G407" i="1"/>
  <c r="H407" i="1"/>
  <c r="F414" i="4"/>
  <c r="G287" i="1"/>
  <c r="H287" i="1"/>
  <c r="E645" i="4"/>
  <c r="D635" i="1"/>
  <c r="E646" i="4"/>
  <c r="D636" i="1"/>
  <c r="G286" i="1"/>
  <c r="H286" i="1"/>
  <c r="F415" i="4"/>
  <c r="C410" i="1"/>
  <c r="F639" i="4"/>
  <c r="C633" i="1"/>
  <c r="H408" i="1" l="1"/>
  <c r="G408" i="1"/>
  <c r="D642" i="4"/>
  <c r="D645" i="4" s="1"/>
  <c r="C634" i="1"/>
  <c r="F640" i="4"/>
  <c r="G409" i="1"/>
  <c r="H409" i="1"/>
  <c r="G410" i="1"/>
  <c r="H410" i="1"/>
  <c r="G633" i="1"/>
  <c r="H633" i="1"/>
  <c r="F641" i="4"/>
  <c r="C635" i="1"/>
  <c r="I19" i="3"/>
  <c r="D640" i="1"/>
  <c r="I18" i="3"/>
  <c r="D639" i="1"/>
  <c r="C636" i="1" l="1"/>
  <c r="F642" i="4"/>
  <c r="H634" i="1"/>
  <c r="G634" i="1"/>
  <c r="D646" i="4"/>
  <c r="G635" i="1"/>
  <c r="H635" i="1"/>
  <c r="F645" i="4"/>
  <c r="H18" i="3"/>
  <c r="C639" i="1"/>
  <c r="F646" i="4" l="1"/>
  <c r="C640" i="1"/>
  <c r="H7" i="3" s="1"/>
  <c r="I7" i="3" s="1"/>
  <c r="H19" i="3"/>
  <c r="G636" i="1"/>
  <c r="H636" i="1"/>
  <c r="G639" i="1"/>
  <c r="H639" i="1"/>
  <c r="J3" i="9" l="1"/>
  <c r="L272" i="9" s="1"/>
  <c r="G640" i="1"/>
  <c r="H640" i="1"/>
  <c r="L16" i="9" l="1"/>
  <c r="J11" i="9"/>
  <c r="K11" i="9"/>
  <c r="G17" i="9"/>
  <c r="H17" i="9"/>
  <c r="J6" i="9"/>
  <c r="K10" i="9"/>
  <c r="H15" i="9"/>
  <c r="J7" i="9"/>
  <c r="G15" i="9"/>
  <c r="I9" i="9"/>
  <c r="M15" i="9"/>
  <c r="J9" i="9"/>
  <c r="J5" i="9"/>
  <c r="M16" i="9"/>
  <c r="F16" i="9" s="1"/>
  <c r="K13" i="9"/>
  <c r="I11" i="9"/>
  <c r="J13" i="9"/>
  <c r="I8" i="9"/>
  <c r="G16" i="9"/>
  <c r="K12" i="9"/>
  <c r="K8" i="9"/>
  <c r="I6" i="9"/>
  <c r="H16" i="9"/>
  <c r="I13" i="9"/>
  <c r="J10" i="9"/>
  <c r="K7" i="9"/>
  <c r="I5" i="9"/>
  <c r="I12" i="9"/>
  <c r="K6" i="9"/>
  <c r="J17" i="9"/>
  <c r="L15" i="9"/>
  <c r="F15" i="9" s="1"/>
  <c r="J12" i="9"/>
  <c r="K9" i="9"/>
  <c r="J8" i="9"/>
  <c r="I7" i="9"/>
  <c r="K5" i="9"/>
  <c r="I17" i="9"/>
  <c r="H18" i="9"/>
  <c r="M272" i="9"/>
  <c r="F272" i="9" s="1"/>
  <c r="G18" i="9"/>
  <c r="E18" i="9" s="1"/>
  <c r="B18" i="9" s="1"/>
  <c r="E15" i="9" l="1"/>
  <c r="B15" i="9" s="1"/>
  <c r="E11" i="9"/>
  <c r="B11" i="9" s="1"/>
  <c r="E12" i="9"/>
  <c r="B12" i="9" s="1"/>
  <c r="E9" i="9"/>
  <c r="B9" i="9" s="1"/>
  <c r="E6" i="9"/>
  <c r="B6" i="9" s="1"/>
  <c r="E10" i="9"/>
  <c r="B10" i="9" s="1"/>
  <c r="E13" i="9"/>
  <c r="B13" i="9" s="1"/>
  <c r="E5" i="9"/>
  <c r="B5" i="9" s="1"/>
  <c r="F14" i="9"/>
  <c r="E17" i="9"/>
  <c r="B17" i="9" s="1"/>
  <c r="E8" i="9"/>
  <c r="B8" i="9" s="1"/>
  <c r="E7" i="9"/>
  <c r="B7" i="9" s="1"/>
  <c r="E16" i="9"/>
  <c r="B16" i="9" s="1"/>
  <c r="F19" i="9"/>
  <c r="B272" i="9"/>
  <c r="E4" i="9" l="1"/>
  <c r="F3"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<sst xmlns="http://schemas.openxmlformats.org/spreadsheetml/2006/main" count="4313" uniqueCount="3393">
  <si>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</si>
  <si>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</si>
  <si>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</si>
  <si>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</si>
  <si>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</si>
  <si>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</si>
  <si>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</si>
  <si>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</si>
  <si>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</si>
  <si>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</si>
  <si>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</si>
  <si>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</si>
  <si>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</si>
  <si>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</si>
  <si>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</si>
  <si>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</si>
  <si>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</si>
  <si>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</si>
  <si>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</si>
  <si>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</si>
  <si>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</si>
  <si>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</si>
  <si>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</si>
  <si>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</si>
  <si>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</si>
  <si>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</si>
  <si>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</si>
  <si>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</si>
  <si>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</si>
  <si>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</si>
  <si>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</si>
  <si>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I NEMOĆNE OSOBE SISAK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</si>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</sst>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18465352</v>
      </c>
      <c r="D2" s="6">
        <f>'PR-RAS'!E6</f>
        <v>18829617.939999998</v>
      </c>
      <c r="E2" s="6">
        <v>0</v>
      </c>
      <c r="F2" s="6">
        <v>0</v>
      </c>
      <c r="G2" s="7">
        <f t="shared" ref="G2:G264" si="0">(B2/1000)*(C2*1+D2*2)</f>
        <v>56124.587879999999</v>
      </c>
      <c r="H2" s="7">
        <f t="shared" ref="H2:H264" si="1">ABS(C2-ROUND(C2,0))+ABS(D2-ROUND(D2,0))</f>
        <v>6.0000002384185791E-2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3191128</v>
      </c>
      <c r="D46" s="1">
        <f>'PR-RAS'!E50</f>
        <v>3289293.43</v>
      </c>
      <c r="E46" s="1">
        <v>0</v>
      </c>
      <c r="F46" s="1">
        <v>0</v>
      </c>
      <c r="G46" s="2">
        <f t="shared" si="0"/>
        <v>439637.16869999998</v>
      </c>
      <c r="H46" s="2">
        <f t="shared" si="1"/>
        <v>0.43000000016763806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240333</v>
      </c>
      <c r="D55" s="1">
        <f>'PR-RAS'!E59</f>
        <v>290333</v>
      </c>
      <c r="E55" s="1">
        <v>0</v>
      </c>
      <c r="F55" s="1">
        <v>0</v>
      </c>
      <c r="G55" s="2">
        <f t="shared" si="0"/>
        <v>44333.945999999996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240333</v>
      </c>
      <c r="D56" s="1">
        <f>'PR-RAS'!E60</f>
        <v>290333</v>
      </c>
      <c r="E56" s="1">
        <v>0</v>
      </c>
      <c r="F56" s="1">
        <v>0</v>
      </c>
      <c r="G56" s="2">
        <f t="shared" si="0"/>
        <v>45154.945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2950795</v>
      </c>
      <c r="D70" s="1">
        <f>'PR-RAS'!E74</f>
        <v>2998960.43</v>
      </c>
      <c r="E70" s="1">
        <v>0</v>
      </c>
      <c r="F70" s="1">
        <v>0</v>
      </c>
      <c r="G70" s="2">
        <f t="shared" si="0"/>
        <v>617461.39434</v>
      </c>
      <c r="H70" s="2">
        <f t="shared" si="1"/>
        <v>0.43000000016763806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2950795</v>
      </c>
      <c r="D71" s="1">
        <f>'PR-RAS'!E75</f>
        <v>2998960.43</v>
      </c>
      <c r="E71" s="1">
        <v>0</v>
      </c>
      <c r="F71" s="1">
        <v>0</v>
      </c>
      <c r="G71" s="2">
        <f t="shared" si="0"/>
        <v>626410.1102</v>
      </c>
      <c r="H71" s="2">
        <f t="shared" si="1"/>
        <v>0.43000000016763806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v>
      </c>
      <c r="D78" s="1">
        <f>'PR-RAS'!E82</f>
        <v>0.86</v>
      </c>
      <c r="E78" s="1">
        <v>0</v>
      </c>
      <c r="F78" s="1">
        <v>0</v>
      </c>
      <c r="G78" s="2">
        <f t="shared" si="0"/>
        <v>1.6724399999999999</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v>
      </c>
      <c r="D79" s="1">
        <f>'PR-RAS'!E83</f>
        <v>0.86</v>
      </c>
      <c r="E79" s="1">
        <v>0</v>
      </c>
      <c r="F79" s="1">
        <v>0</v>
      </c>
      <c r="G79" s="2">
        <f t="shared" si="0"/>
        <v>1.6941599999999999</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v>
      </c>
      <c r="D81" s="1">
        <f>'PR-RAS'!E85</f>
        <v>0.86</v>
      </c>
      <c r="E81" s="1">
        <v>0</v>
      </c>
      <c r="F81" s="1">
        <v>0</v>
      </c>
      <c r="G81" s="2">
        <f t="shared" si="0"/>
        <v>1.7376</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8040874</v>
      </c>
      <c r="D102" s="1">
        <f>'PR-RAS'!E106</f>
        <v>9532999.2799999993</v>
      </c>
      <c r="E102" s="1">
        <v>0</v>
      </c>
      <c r="F102" s="1">
        <v>0</v>
      </c>
      <c r="G102" s="2">
        <f t="shared" si="0"/>
        <v>2737794.1285600001</v>
      </c>
      <c r="H102" s="2">
        <f t="shared" si="1"/>
        <v>0.27999999932944775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8040874</v>
      </c>
      <c r="D108" s="1">
        <f>'PR-RAS'!E112</f>
        <v>9532999.2799999993</v>
      </c>
      <c r="E108" s="1">
        <v>0</v>
      </c>
      <c r="F108" s="1">
        <v>0</v>
      </c>
      <c r="G108" s="2">
        <f t="shared" si="0"/>
        <v>2900435.3639199999</v>
      </c>
      <c r="H108" s="2">
        <f t="shared" si="1"/>
        <v>0.27999999932944775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8040874</v>
      </c>
      <c r="D113" s="1">
        <f>'PR-RAS'!E117</f>
        <v>9532999.2799999993</v>
      </c>
      <c r="E113" s="1">
        <v>0</v>
      </c>
      <c r="F113" s="1">
        <v>0</v>
      </c>
      <c r="G113" s="2">
        <f t="shared" si="0"/>
        <v>3035969.7267199997</v>
      </c>
      <c r="H113" s="2">
        <f t="shared" si="1"/>
        <v>0.27999999932944775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183103</v>
      </c>
      <c r="D120" s="1">
        <f>'PR-RAS'!E124</f>
        <v>184270.1</v>
      </c>
      <c r="E120" s="1">
        <v>0</v>
      </c>
      <c r="F120" s="1">
        <v>0</v>
      </c>
      <c r="G120" s="2">
        <f t="shared" si="0"/>
        <v>65645.540799999988</v>
      </c>
      <c r="H120" s="2">
        <f t="shared" si="1"/>
        <v>0.10000000000582077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182853</v>
      </c>
      <c r="D121" s="1">
        <f>'PR-RAS'!E125</f>
        <v>179970.1</v>
      </c>
      <c r="E121" s="1">
        <v>0</v>
      </c>
      <c r="F121" s="1">
        <v>0</v>
      </c>
      <c r="G121" s="2">
        <f t="shared" si="0"/>
        <v>65135.183999999994</v>
      </c>
      <c r="H121" s="2">
        <f t="shared" si="1"/>
        <v>0.10000000000582077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182853</v>
      </c>
      <c r="D123" s="1">
        <f>'PR-RAS'!E127</f>
        <v>179970.1</v>
      </c>
      <c r="E123" s="1">
        <v>0</v>
      </c>
      <c r="F123" s="1">
        <v>0</v>
      </c>
      <c r="G123" s="2">
        <f t="shared" si="0"/>
        <v>66220.770399999994</v>
      </c>
      <c r="H123" s="2">
        <f t="shared" si="1"/>
        <v>0.10000000000582077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250</v>
      </c>
      <c r="D124" s="1">
        <f>'PR-RAS'!E128</f>
        <v>4300</v>
      </c>
      <c r="E124" s="1">
        <v>0</v>
      </c>
      <c r="F124" s="1">
        <v>0</v>
      </c>
      <c r="G124" s="2">
        <f t="shared" si="0"/>
        <v>1088.55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250</v>
      </c>
      <c r="D125" s="1">
        <f>'PR-RAS'!E129</f>
        <v>0</v>
      </c>
      <c r="E125" s="1">
        <v>0</v>
      </c>
      <c r="F125" s="1">
        <v>0</v>
      </c>
      <c r="G125" s="2">
        <f t="shared" si="0"/>
        <v>31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4300</v>
      </c>
      <c r="E126" s="1">
        <v>0</v>
      </c>
      <c r="F126" s="1">
        <v>0</v>
      </c>
      <c r="G126" s="2">
        <f t="shared" si="0"/>
        <v>1075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7050227</v>
      </c>
      <c r="D129" s="1">
        <f>'PR-RAS'!E133</f>
        <v>5823054.2699999996</v>
      </c>
      <c r="E129" s="1">
        <v>0</v>
      </c>
      <c r="F129" s="1">
        <v>0</v>
      </c>
      <c r="G129" s="2">
        <f t="shared" si="0"/>
        <v>2393130.94912</v>
      </c>
      <c r="H129" s="2">
        <f t="shared" si="1"/>
        <v>0.26999999955296516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7050227</v>
      </c>
      <c r="D130" s="1">
        <f>'PR-RAS'!E134</f>
        <v>5823054.2699999996</v>
      </c>
      <c r="E130" s="1">
        <v>0</v>
      </c>
      <c r="F130" s="1">
        <v>0</v>
      </c>
      <c r="G130" s="2">
        <f t="shared" si="0"/>
        <v>2411827.2846599999</v>
      </c>
      <c r="H130" s="2">
        <f t="shared" si="1"/>
        <v>0.26999999955296516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5287451</v>
      </c>
      <c r="D131" s="1">
        <f>'PR-RAS'!E135</f>
        <v>4539567.88</v>
      </c>
      <c r="E131" s="1">
        <v>0</v>
      </c>
      <c r="F131" s="1">
        <v>0</v>
      </c>
      <c r="G131" s="2">
        <f t="shared" si="0"/>
        <v>1867656.2788</v>
      </c>
      <c r="H131" s="2">
        <f t="shared" si="1"/>
        <v>0.12000000011175871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1097312</v>
      </c>
      <c r="D132" s="1">
        <f>'PR-RAS'!E136</f>
        <v>743970.39</v>
      </c>
      <c r="E132" s="1">
        <v>0</v>
      </c>
      <c r="F132" s="1">
        <v>0</v>
      </c>
      <c r="G132" s="2">
        <f t="shared" si="0"/>
        <v>338668.11418000003</v>
      </c>
      <c r="H132" s="2">
        <f t="shared" si="1"/>
        <v>0.39000000001396984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665464</v>
      </c>
      <c r="D133" s="1">
        <f>'PR-RAS'!E137</f>
        <v>539516</v>
      </c>
      <c r="E133" s="1">
        <v>0</v>
      </c>
      <c r="F133" s="1">
        <v>0</v>
      </c>
      <c r="G133" s="2">
        <f t="shared" si="0"/>
        <v>230273.47200000001</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16234101</v>
      </c>
      <c r="D147" s="1">
        <f>'PR-RAS'!E151</f>
        <v>17706030.370000001</v>
      </c>
      <c r="E147" s="1">
        <v>0</v>
      </c>
      <c r="F147" s="1">
        <v>0</v>
      </c>
      <c r="G147" s="2">
        <f t="shared" si="0"/>
        <v>7540339.6140399994</v>
      </c>
      <c r="H147" s="2">
        <f t="shared" si="1"/>
        <v>0.37000000104308128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8823821</v>
      </c>
      <c r="D148" s="1">
        <f>'PR-RAS'!E152</f>
        <v>9427541.7199999988</v>
      </c>
      <c r="E148" s="1">
        <v>0</v>
      </c>
      <c r="F148" s="1">
        <v>0</v>
      </c>
      <c r="G148" s="2">
        <f t="shared" si="0"/>
        <v>4068798.9526799996</v>
      </c>
      <c r="H148" s="2">
        <f t="shared" si="1"/>
        <v>0.2800000011920929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7118252</v>
      </c>
      <c r="D149" s="1">
        <f>'PR-RAS'!E153</f>
        <v>7638218.8799999999</v>
      </c>
      <c r="E149" s="1">
        <v>0</v>
      </c>
      <c r="F149" s="1">
        <v>0</v>
      </c>
      <c r="G149" s="2">
        <f t="shared" si="0"/>
        <v>3314414.0844799997</v>
      </c>
      <c r="H149" s="2">
        <f t="shared" si="1"/>
        <v>0.12000000011175871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6443086</v>
      </c>
      <c r="D150" s="1">
        <f>'PR-RAS'!E154</f>
        <v>6906186.1600000001</v>
      </c>
      <c r="E150" s="1">
        <v>0</v>
      </c>
      <c r="F150" s="1">
        <v>0</v>
      </c>
      <c r="G150" s="2">
        <f t="shared" si="0"/>
        <v>3018063.2896799999</v>
      </c>
      <c r="H150" s="2">
        <f t="shared" si="1"/>
        <v>0.16000000014901161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675166</v>
      </c>
      <c r="D153" s="1">
        <f>'PR-RAS'!E157</f>
        <v>732032.72</v>
      </c>
      <c r="E153" s="1">
        <v>0</v>
      </c>
      <c r="F153" s="1">
        <v>0</v>
      </c>
      <c r="G153" s="2">
        <f t="shared" si="0"/>
        <v>325163.17887999996</v>
      </c>
      <c r="H153" s="2">
        <f t="shared" si="1"/>
        <v>0.28000000002793968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531058</v>
      </c>
      <c r="D154" s="1">
        <f>'PR-RAS'!E158</f>
        <v>529399.51</v>
      </c>
      <c r="E154" s="1">
        <v>0</v>
      </c>
      <c r="F154" s="1">
        <v>0</v>
      </c>
      <c r="G154" s="2">
        <f t="shared" si="0"/>
        <v>243248.12406</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1174511</v>
      </c>
      <c r="D155" s="1">
        <f>'PR-RAS'!E159</f>
        <v>1259923.33</v>
      </c>
      <c r="E155" s="1">
        <v>0</v>
      </c>
      <c r="F155" s="1">
        <v>0</v>
      </c>
      <c r="G155" s="2">
        <f t="shared" si="0"/>
        <v>568931.07964000001</v>
      </c>
      <c r="H155" s="2">
        <f t="shared" si="1"/>
        <v>0.33000000007450581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1174511</v>
      </c>
      <c r="D157" s="1">
        <f>'PR-RAS'!E161</f>
        <v>1259923.33</v>
      </c>
      <c r="E157" s="1">
        <v>0</v>
      </c>
      <c r="F157" s="1">
        <v>0</v>
      </c>
      <c r="G157" s="2">
        <f t="shared" si="0"/>
        <v>576319.79495999997</v>
      </c>
      <c r="H157" s="2">
        <f t="shared" si="1"/>
        <v>0.33000000007450581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5128108</v>
      </c>
      <c r="D159" s="1">
        <f>'PR-RAS'!E163</f>
        <v>5861420.2199999997</v>
      </c>
      <c r="E159" s="1">
        <v>0</v>
      </c>
      <c r="F159" s="1">
        <v>0</v>
      </c>
      <c r="G159" s="2">
        <f t="shared" si="0"/>
        <v>2662449.8535199994</v>
      </c>
      <c r="H159" s="2">
        <f t="shared" si="1"/>
        <v>0.21999999973922968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311469</v>
      </c>
      <c r="D160" s="1">
        <f>'PR-RAS'!E164</f>
        <v>564413.64</v>
      </c>
      <c r="E160" s="1">
        <v>0</v>
      </c>
      <c r="F160" s="1">
        <v>0</v>
      </c>
      <c r="G160" s="2">
        <f t="shared" si="0"/>
        <v>229007.10852000001</v>
      </c>
      <c r="H160" s="2">
        <f t="shared" si="1"/>
        <v>0.35999999998603016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2075</v>
      </c>
      <c r="D161" s="1">
        <f>'PR-RAS'!E165</f>
        <v>134501.88</v>
      </c>
      <c r="E161" s="1">
        <v>0</v>
      </c>
      <c r="F161" s="1">
        <v>0</v>
      </c>
      <c r="G161" s="2">
        <f t="shared" si="0"/>
        <v>43372.601600000002</v>
      </c>
      <c r="H161" s="2">
        <f t="shared" si="1"/>
        <v>0.11999999999534339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296794</v>
      </c>
      <c r="D162" s="1">
        <f>'PR-RAS'!E166</f>
        <v>349724.26</v>
      </c>
      <c r="E162" s="1">
        <v>0</v>
      </c>
      <c r="F162" s="1">
        <v>0</v>
      </c>
      <c r="G162" s="2">
        <f t="shared" si="0"/>
        <v>160395.04571999999</v>
      </c>
      <c r="H162" s="2">
        <f t="shared" si="1"/>
        <v>0.26000000000931323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12600</v>
      </c>
      <c r="D163" s="1">
        <f>'PR-RAS'!E167</f>
        <v>80187.5</v>
      </c>
      <c r="E163" s="1">
        <v>0</v>
      </c>
      <c r="F163" s="1">
        <v>0</v>
      </c>
      <c r="G163" s="2">
        <f t="shared" si="0"/>
        <v>28021.95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3276710</v>
      </c>
      <c r="D165" s="1">
        <f>'PR-RAS'!E169</f>
        <v>3910878.3200000003</v>
      </c>
      <c r="E165" s="1">
        <v>0</v>
      </c>
      <c r="F165" s="1">
        <v>0</v>
      </c>
      <c r="G165" s="2">
        <f t="shared" si="0"/>
        <v>1820148.5289600003</v>
      </c>
      <c r="H165" s="2">
        <f t="shared" si="1"/>
        <v>0.32000000029802322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332659</v>
      </c>
      <c r="D166" s="1">
        <f>'PR-RAS'!E170</f>
        <v>393064.38</v>
      </c>
      <c r="E166" s="1">
        <v>0</v>
      </c>
      <c r="F166" s="1">
        <v>0</v>
      </c>
      <c r="G166" s="2">
        <f t="shared" si="0"/>
        <v>184599.9804</v>
      </c>
      <c r="H166" s="2">
        <f t="shared" si="1"/>
        <v>0.38000000000465661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1476332</v>
      </c>
      <c r="D167" s="1">
        <f>'PR-RAS'!E171</f>
        <v>1959002.48</v>
      </c>
      <c r="E167" s="1">
        <v>0</v>
      </c>
      <c r="F167" s="1">
        <v>0</v>
      </c>
      <c r="G167" s="2">
        <f t="shared" si="0"/>
        <v>895459.93536</v>
      </c>
      <c r="H167" s="2">
        <f t="shared" si="1"/>
        <v>0.47999999998137355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1289607</v>
      </c>
      <c r="D168" s="1">
        <f>'PR-RAS'!E172</f>
        <v>1439218.18</v>
      </c>
      <c r="E168" s="1">
        <v>0</v>
      </c>
      <c r="F168" s="1">
        <v>0</v>
      </c>
      <c r="G168" s="2">
        <f t="shared" si="0"/>
        <v>696063.24112000002</v>
      </c>
      <c r="H168" s="2">
        <f t="shared" si="1"/>
        <v>0.17999999993480742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92181</v>
      </c>
      <c r="D169" s="1">
        <f>'PR-RAS'!E173</f>
        <v>57360.6</v>
      </c>
      <c r="E169" s="1">
        <v>0</v>
      </c>
      <c r="F169" s="1">
        <v>0</v>
      </c>
      <c r="G169" s="2">
        <f t="shared" si="0"/>
        <v>34759.569600000003</v>
      </c>
      <c r="H169" s="2">
        <f t="shared" si="1"/>
        <v>0.40000000000145519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33645</v>
      </c>
      <c r="D170" s="1">
        <f>'PR-RAS'!E174</f>
        <v>61480.2</v>
      </c>
      <c r="E170" s="1">
        <v>0</v>
      </c>
      <c r="F170" s="1">
        <v>0</v>
      </c>
      <c r="G170" s="2">
        <f t="shared" si="0"/>
        <v>26466.312600000001</v>
      </c>
      <c r="H170" s="2">
        <f t="shared" si="1"/>
        <v>0.19999999999708962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52286</v>
      </c>
      <c r="D172" s="1">
        <f>'PR-RAS'!E176</f>
        <v>752.48</v>
      </c>
      <c r="E172" s="1">
        <v>0</v>
      </c>
      <c r="F172" s="1">
        <v>0</v>
      </c>
      <c r="G172" s="2">
        <f t="shared" si="0"/>
        <v>9198.2541600000004</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1409476</v>
      </c>
      <c r="D173" s="1">
        <f>'PR-RAS'!E177</f>
        <v>1250036.8</v>
      </c>
      <c r="E173" s="1">
        <v>0</v>
      </c>
      <c r="F173" s="1">
        <v>0</v>
      </c>
      <c r="G173" s="2">
        <f t="shared" si="0"/>
        <v>672442.53119999997</v>
      </c>
      <c r="H173" s="2">
        <f t="shared" si="1"/>
        <v>0.19999999995343387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47613</v>
      </c>
      <c r="D174" s="1">
        <f>'PR-RAS'!E178</f>
        <v>53422.95</v>
      </c>
      <c r="E174" s="1">
        <v>0</v>
      </c>
      <c r="F174" s="1">
        <v>0</v>
      </c>
      <c r="G174" s="2">
        <f t="shared" si="0"/>
        <v>26721.389699999996</v>
      </c>
      <c r="H174" s="2">
        <f t="shared" si="1"/>
        <v>5.0000000002910383E-2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258114</v>
      </c>
      <c r="D175" s="1">
        <f>'PR-RAS'!E179</f>
        <v>275084.32</v>
      </c>
      <c r="E175" s="1">
        <v>0</v>
      </c>
      <c r="F175" s="1">
        <v>0</v>
      </c>
      <c r="G175" s="2">
        <f t="shared" si="0"/>
        <v>140641.17935999998</v>
      </c>
      <c r="H175" s="2">
        <f t="shared" si="1"/>
        <v>0.32000000000698492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71875</v>
      </c>
      <c r="D176" s="1">
        <f>'PR-RAS'!E180</f>
        <v>44583.5</v>
      </c>
      <c r="E176" s="1">
        <v>0</v>
      </c>
      <c r="F176" s="1">
        <v>0</v>
      </c>
      <c r="G176" s="2">
        <f t="shared" si="0"/>
        <v>28182.35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534006</v>
      </c>
      <c r="D177" s="1">
        <f>'PR-RAS'!E181</f>
        <v>561078.75</v>
      </c>
      <c r="E177" s="1">
        <v>0</v>
      </c>
      <c r="F177" s="1">
        <v>0</v>
      </c>
      <c r="G177" s="2">
        <f t="shared" si="0"/>
        <v>291484.77599999995</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3000</v>
      </c>
      <c r="D178" s="1">
        <f>'PR-RAS'!E182</f>
        <v>3259.65</v>
      </c>
      <c r="E178" s="1">
        <v>0</v>
      </c>
      <c r="F178" s="1">
        <v>0</v>
      </c>
      <c r="G178" s="2">
        <f t="shared" si="0"/>
        <v>1684.9160999999997</v>
      </c>
      <c r="H178" s="2">
        <f t="shared" si="1"/>
        <v>0.34999999999990905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16841</v>
      </c>
      <c r="D179" s="1">
        <f>'PR-RAS'!E183</f>
        <v>20785.97</v>
      </c>
      <c r="E179" s="1">
        <v>0</v>
      </c>
      <c r="F179" s="1">
        <v>0</v>
      </c>
      <c r="G179" s="2">
        <f t="shared" si="0"/>
        <v>10397.50332</v>
      </c>
      <c r="H179" s="2">
        <f t="shared" si="1"/>
        <v>2.9999999998835847E-2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310524</v>
      </c>
      <c r="D180" s="1">
        <f>'PR-RAS'!E184</f>
        <v>131190.46</v>
      </c>
      <c r="E180" s="1">
        <v>0</v>
      </c>
      <c r="F180" s="1">
        <v>0</v>
      </c>
      <c r="G180" s="2">
        <f t="shared" si="0"/>
        <v>102549.98067999998</v>
      </c>
      <c r="H180" s="2">
        <f t="shared" si="1"/>
        <v>0.45999999999185093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49486</v>
      </c>
      <c r="D181" s="1">
        <f>'PR-RAS'!E185</f>
        <v>49152.5</v>
      </c>
      <c r="E181" s="1">
        <v>0</v>
      </c>
      <c r="F181" s="1">
        <v>0</v>
      </c>
      <c r="G181" s="2">
        <f t="shared" si="0"/>
        <v>26602.379999999997</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118017</v>
      </c>
      <c r="D182" s="1">
        <f>'PR-RAS'!E186</f>
        <v>111478.7</v>
      </c>
      <c r="E182" s="1">
        <v>0</v>
      </c>
      <c r="F182" s="1">
        <v>0</v>
      </c>
      <c r="G182" s="2">
        <f t="shared" si="0"/>
        <v>61716.366399999999</v>
      </c>
      <c r="H182" s="2">
        <f t="shared" si="1"/>
        <v>0.30000000000291038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130453</v>
      </c>
      <c r="D184" s="1">
        <f>'PR-RAS'!E188</f>
        <v>136091.46</v>
      </c>
      <c r="E184" s="1">
        <v>0</v>
      </c>
      <c r="F184" s="1">
        <v>0</v>
      </c>
      <c r="G184" s="2">
        <f t="shared" si="0"/>
        <v>73682.373359999998</v>
      </c>
      <c r="H184" s="2">
        <f t="shared" si="1"/>
        <v>0.45999999999185093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68041</v>
      </c>
      <c r="D185" s="1">
        <f>'PR-RAS'!E189</f>
        <v>67991.399999999994</v>
      </c>
      <c r="E185" s="1">
        <v>0</v>
      </c>
      <c r="F185" s="1">
        <v>0</v>
      </c>
      <c r="G185" s="2">
        <f t="shared" si="0"/>
        <v>37540.379199999996</v>
      </c>
      <c r="H185" s="2">
        <f t="shared" si="1"/>
        <v>0.39999999999417923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60583</v>
      </c>
      <c r="D186" s="1">
        <f>'PR-RAS'!E190</f>
        <v>65412.53</v>
      </c>
      <c r="E186" s="1">
        <v>0</v>
      </c>
      <c r="F186" s="1">
        <v>0</v>
      </c>
      <c r="G186" s="2">
        <f t="shared" si="0"/>
        <v>35410.491099999999</v>
      </c>
      <c r="H186" s="2">
        <f t="shared" si="1"/>
        <v>0.47000000000116415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1829</v>
      </c>
      <c r="D187" s="1">
        <f>'PR-RAS'!E191</f>
        <v>2489.98</v>
      </c>
      <c r="E187" s="1">
        <v>0</v>
      </c>
      <c r="F187" s="1">
        <v>0</v>
      </c>
      <c r="G187" s="2">
        <f t="shared" si="0"/>
        <v>1266.4665600000001</v>
      </c>
      <c r="H187" s="2">
        <f t="shared" si="1"/>
        <v>1.999999999998181E-2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197.55</v>
      </c>
      <c r="E191" s="1">
        <v>0</v>
      </c>
      <c r="F191" s="1">
        <v>0</v>
      </c>
      <c r="G191" s="2">
        <f t="shared" si="0"/>
        <v>75.069000000000003</v>
      </c>
      <c r="H191" s="2">
        <f t="shared" si="1"/>
        <v>0.44999999999998863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149760</v>
      </c>
      <c r="D192" s="1">
        <f>'PR-RAS'!E196</f>
        <v>156630.07</v>
      </c>
      <c r="E192" s="1">
        <v>0</v>
      </c>
      <c r="F192" s="1">
        <v>0</v>
      </c>
      <c r="G192" s="2">
        <f t="shared" si="0"/>
        <v>88436.846740000008</v>
      </c>
      <c r="H192" s="2">
        <f t="shared" si="1"/>
        <v>7.0000000006984919E-2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96743</v>
      </c>
      <c r="D198" s="1">
        <f>'PR-RAS'!E202</f>
        <v>83422.559999999998</v>
      </c>
      <c r="E198" s="1">
        <v>0</v>
      </c>
      <c r="F198" s="1">
        <v>0</v>
      </c>
      <c r="G198" s="2">
        <f t="shared" si="0"/>
        <v>51926.859640000002</v>
      </c>
      <c r="H198" s="2">
        <f t="shared" si="1"/>
        <v>0.44000000000232831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96743</v>
      </c>
      <c r="D201" s="1">
        <f>'PR-RAS'!E205</f>
        <v>83422.559999999998</v>
      </c>
      <c r="E201" s="1">
        <v>0</v>
      </c>
      <c r="F201" s="1">
        <v>0</v>
      </c>
      <c r="G201" s="2">
        <f t="shared" si="0"/>
        <v>52717.624000000003</v>
      </c>
      <c r="H201" s="2">
        <f t="shared" si="1"/>
        <v>0.44000000000232831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53017</v>
      </c>
      <c r="D206" s="1">
        <f>'PR-RAS'!E210</f>
        <v>73207.509999999995</v>
      </c>
      <c r="E206" s="1">
        <v>0</v>
      </c>
      <c r="F206" s="1">
        <v>0</v>
      </c>
      <c r="G206" s="2">
        <f t="shared" si="0"/>
        <v>40883.564099999996</v>
      </c>
      <c r="H206" s="2">
        <f t="shared" si="1"/>
        <v>0.49000000000523869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53017</v>
      </c>
      <c r="D207" s="1">
        <f>'PR-RAS'!E211</f>
        <v>71994.12</v>
      </c>
      <c r="E207" s="1">
        <v>0</v>
      </c>
      <c r="F207" s="1">
        <v>0</v>
      </c>
      <c r="G207" s="2">
        <f t="shared" si="0"/>
        <v>40583.079439999994</v>
      </c>
      <c r="H207" s="2">
        <f t="shared" si="1"/>
        <v>0.11999999999534339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1213.3900000000001</v>
      </c>
      <c r="E209" s="1">
        <v>0</v>
      </c>
      <c r="F209" s="1">
        <v>0</v>
      </c>
      <c r="G209" s="2">
        <f t="shared" si="0"/>
        <v>504.77024</v>
      </c>
      <c r="H209" s="2">
        <f t="shared" si="1"/>
        <v>0.39000000000010004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2125289</v>
      </c>
      <c r="D220" s="1">
        <f>'PR-RAS'!E224</f>
        <v>2249891.67</v>
      </c>
      <c r="E220" s="1">
        <v>0</v>
      </c>
      <c r="F220" s="1">
        <v>0</v>
      </c>
      <c r="G220" s="2">
        <f t="shared" si="0"/>
        <v>1450890.84246</v>
      </c>
      <c r="H220" s="2">
        <f t="shared" si="1"/>
        <v>0.33000000007450581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2125289</v>
      </c>
      <c r="D240" s="1">
        <f>'PR-RAS'!E244</f>
        <v>2249891.67</v>
      </c>
      <c r="E240" s="1">
        <v>0</v>
      </c>
      <c r="F240" s="1">
        <v>0</v>
      </c>
      <c r="G240" s="2">
        <f t="shared" si="0"/>
        <v>1583392.28926</v>
      </c>
      <c r="H240" s="2">
        <f t="shared" si="1"/>
        <v>0.33000000007450581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2125289</v>
      </c>
      <c r="D241" s="1">
        <f>'PR-RAS'!E245</f>
        <v>2249891.67</v>
      </c>
      <c r="E241" s="1">
        <v>0</v>
      </c>
      <c r="F241" s="1">
        <v>0</v>
      </c>
      <c r="G241" s="2">
        <f t="shared" si="0"/>
        <v>1590017.3615999999</v>
      </c>
      <c r="H241" s="2">
        <f t="shared" si="1"/>
        <v>0.33000000007450581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7123</v>
      </c>
      <c r="D248" s="1">
        <f>'PR-RAS'!E252</f>
        <v>10546.69</v>
      </c>
      <c r="E248" s="1">
        <v>0</v>
      </c>
      <c r="F248" s="1">
        <v>0</v>
      </c>
      <c r="G248" s="2">
        <f t="shared" si="0"/>
        <v>6969.4458599999998</v>
      </c>
      <c r="H248" s="2">
        <f t="shared" si="1"/>
        <v>0.30999999999949068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7123</v>
      </c>
      <c r="D255" s="1">
        <f>'PR-RAS'!E259</f>
        <v>10546.69</v>
      </c>
      <c r="E255" s="1">
        <v>0</v>
      </c>
      <c r="F255" s="1">
        <v>0</v>
      </c>
      <c r="G255" s="2">
        <f t="shared" si="0"/>
        <v>7166.9605200000005</v>
      </c>
      <c r="H255" s="2">
        <f t="shared" si="1"/>
        <v>0.30999999999949068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2200</v>
      </c>
      <c r="D256" s="1">
        <f>'PR-RAS'!E260</f>
        <v>2250</v>
      </c>
      <c r="E256" s="1">
        <v>0</v>
      </c>
      <c r="F256" s="1">
        <v>0</v>
      </c>
      <c r="G256" s="2">
        <f t="shared" si="0"/>
        <v>1708.5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4923</v>
      </c>
      <c r="D257" s="1">
        <f>'PR-RAS'!E261</f>
        <v>8296.69</v>
      </c>
      <c r="E257" s="1">
        <v>0</v>
      </c>
      <c r="F257" s="1">
        <v>0</v>
      </c>
      <c r="G257" s="2">
        <f t="shared" si="0"/>
        <v>5508.1932800000004</v>
      </c>
      <c r="H257" s="2">
        <f t="shared" si="1"/>
        <v>0.30999999999949068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16234101</v>
      </c>
      <c r="D285" s="1">
        <f>'PR-RAS'!E289</f>
        <v>17706030.370000001</v>
      </c>
      <c r="E285" s="1">
        <v>0</v>
      </c>
      <c r="F285" s="1">
        <v>0</v>
      </c>
      <c r="G285" s="2">
        <f t="shared" si="8"/>
        <v>14667509.93416</v>
      </c>
      <c r="H285" s="2">
        <f t="shared" si="9"/>
        <v>0.37000000104308128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2231251</v>
      </c>
      <c r="D286" s="1">
        <f>'PR-RAS'!E290</f>
        <v>1123587.5699999966</v>
      </c>
      <c r="E286" s="1">
        <v>0</v>
      </c>
      <c r="F286" s="1">
        <v>0</v>
      </c>
      <c r="G286" s="2">
        <f t="shared" si="8"/>
        <v>1276351.449899998</v>
      </c>
      <c r="H286" s="2">
        <f t="shared" si="9"/>
        <v>0.43000000342726707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166987</v>
      </c>
      <c r="D289" s="1">
        <f>'PR-RAS'!E293</f>
        <v>132824.53</v>
      </c>
      <c r="E289" s="1">
        <v>0</v>
      </c>
      <c r="F289" s="1">
        <v>0</v>
      </c>
      <c r="G289" s="2">
        <f t="shared" si="8"/>
        <v>124599.18527999999</v>
      </c>
      <c r="H289" s="2">
        <f t="shared" si="9"/>
        <v>0.47000000000116415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110817.48</v>
      </c>
      <c r="E290" s="1">
        <v>0</v>
      </c>
      <c r="F290" s="1">
        <v>0</v>
      </c>
      <c r="G290" s="2">
        <f t="shared" si="8"/>
        <v>64052.503439999993</v>
      </c>
      <c r="H290" s="2">
        <f t="shared" si="9"/>
        <v>0.47999999999592546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816227</v>
      </c>
      <c r="D345" s="1">
        <f>'PR-RAS'!E350</f>
        <v>753616.39</v>
      </c>
      <c r="E345" s="1">
        <v>0</v>
      </c>
      <c r="F345" s="1">
        <v>0</v>
      </c>
      <c r="G345" s="2">
        <f t="shared" si="8"/>
        <v>799270.16431999998</v>
      </c>
      <c r="H345" s="2">
        <f t="shared" si="9"/>
        <v>0.39000000001396984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362578</v>
      </c>
      <c r="D358" s="1">
        <f>'PR-RAS'!E363</f>
        <v>508053.39</v>
      </c>
      <c r="E358" s="1">
        <v>0</v>
      </c>
      <c r="F358" s="1">
        <v>0</v>
      </c>
      <c r="G358" s="2">
        <f t="shared" si="8"/>
        <v>492190.46645999997</v>
      </c>
      <c r="H358" s="2">
        <f t="shared" si="9"/>
        <v>0.39000000001396984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358828</v>
      </c>
      <c r="D364" s="1">
        <f>'PR-RAS'!E369</f>
        <v>489303.39</v>
      </c>
      <c r="E364" s="1">
        <v>0</v>
      </c>
      <c r="F364" s="1">
        <v>0</v>
      </c>
      <c r="G364" s="2">
        <f t="shared" si="8"/>
        <v>485488.82513999997</v>
      </c>
      <c r="H364" s="2">
        <f t="shared" si="9"/>
        <v>0.39000000001396984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22559</v>
      </c>
      <c r="D365" s="1">
        <f>'PR-RAS'!E370</f>
        <v>66862.5</v>
      </c>
      <c r="E365" s="1">
        <v>0</v>
      </c>
      <c r="F365" s="1">
        <v>0</v>
      </c>
      <c r="G365" s="2">
        <f t="shared" si="8"/>
        <v>56887.375999999997</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3299</v>
      </c>
      <c r="D366" s="1">
        <f>'PR-RAS'!E371</f>
        <v>4396</v>
      </c>
      <c r="E366" s="1">
        <v>0</v>
      </c>
      <c r="F366" s="1">
        <v>0</v>
      </c>
      <c r="G366" s="2">
        <f t="shared" si="8"/>
        <v>4413.2150000000001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11010</v>
      </c>
      <c r="D367" s="1">
        <f>'PR-RAS'!E372</f>
        <v>0</v>
      </c>
      <c r="E367" s="1">
        <v>0</v>
      </c>
      <c r="F367" s="1">
        <v>0</v>
      </c>
      <c r="G367" s="2">
        <f t="shared" si="8"/>
        <v>4029.66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289450</v>
      </c>
      <c r="D368" s="1">
        <f>'PR-RAS'!E373</f>
        <v>245625</v>
      </c>
      <c r="E368" s="1">
        <v>0</v>
      </c>
      <c r="F368" s="1">
        <v>0</v>
      </c>
      <c r="G368" s="2">
        <f t="shared" si="8"/>
        <v>286516.90000000002</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32510</v>
      </c>
      <c r="D371" s="1">
        <f>'PR-RAS'!E376</f>
        <v>172419.89</v>
      </c>
      <c r="E371" s="1">
        <v>0</v>
      </c>
      <c r="F371" s="1">
        <v>0</v>
      </c>
      <c r="G371" s="2">
        <f t="shared" si="8"/>
        <v>139619.4186</v>
      </c>
      <c r="H371" s="2">
        <f t="shared" si="9"/>
        <v>0.10999999998603016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3750</v>
      </c>
      <c r="D386" s="1">
        <f>'PR-RAS'!E391</f>
        <v>18750</v>
      </c>
      <c r="E386" s="1">
        <v>0</v>
      </c>
      <c r="F386" s="1">
        <v>0</v>
      </c>
      <c r="G386" s="2">
        <f t="shared" si="8"/>
        <v>15881.25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3750</v>
      </c>
      <c r="D388" s="1">
        <f>'PR-RAS'!E393</f>
        <v>18750</v>
      </c>
      <c r="E388" s="1">
        <v>0</v>
      </c>
      <c r="F388" s="1">
        <v>0</v>
      </c>
      <c r="G388" s="2">
        <f t="shared" si="8"/>
        <v>15963.75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453649</v>
      </c>
      <c r="D397" s="1">
        <f>'PR-RAS'!E402</f>
        <v>245563</v>
      </c>
      <c r="E397" s="1">
        <v>0</v>
      </c>
      <c r="F397" s="1">
        <v>0</v>
      </c>
      <c r="G397" s="2">
        <f t="shared" si="8"/>
        <v>374130.9</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453649</v>
      </c>
      <c r="D398" s="1">
        <f>'PR-RAS'!E403</f>
        <v>245563</v>
      </c>
      <c r="E398" s="1">
        <v>0</v>
      </c>
      <c r="F398" s="1">
        <v>0</v>
      </c>
      <c r="G398" s="2">
        <f t="shared" si="8"/>
        <v>375075.67500000005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816227</v>
      </c>
      <c r="D403" s="1">
        <f>'PR-RAS'!E408</f>
        <v>753616.39</v>
      </c>
      <c r="E403" s="1">
        <v>0</v>
      </c>
      <c r="F403" s="1">
        <v>0</v>
      </c>
      <c r="G403" s="2">
        <f t="shared" si="8"/>
        <v>934030.8315600002</v>
      </c>
      <c r="H403" s="2">
        <f t="shared" si="9"/>
        <v>0.39000000001396984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397.71</v>
      </c>
      <c r="E404" s="1">
        <v>0</v>
      </c>
      <c r="F404" s="1">
        <v>0</v>
      </c>
      <c r="G404" s="2">
        <f t="shared" si="8"/>
        <v>320.55426</v>
      </c>
      <c r="H404" s="2">
        <f t="shared" si="9"/>
        <v>0.29000000000002046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715002</v>
      </c>
      <c r="D405" s="1">
        <f>'PR-RAS'!E410</f>
        <v>0</v>
      </c>
      <c r="E405" s="1">
        <v>0</v>
      </c>
      <c r="F405" s="1">
        <v>0</v>
      </c>
      <c r="G405" s="2">
        <f t="shared" si="8"/>
        <v>288860.80800000002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18465352</v>
      </c>
      <c r="D407" s="1">
        <f>'PR-RAS'!E412</f>
        <v>18829617.939999998</v>
      </c>
      <c r="E407" s="1">
        <v>0</v>
      </c>
      <c r="F407" s="1">
        <v>0</v>
      </c>
      <c r="G407" s="2">
        <f t="shared" si="8"/>
        <v>22786582.679279998</v>
      </c>
      <c r="H407" s="2">
        <f t="shared" si="9"/>
        <v>6.0000002384185791E-2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17050328</v>
      </c>
      <c r="D408" s="1">
        <f>'PR-RAS'!E413</f>
        <v>18459646.760000002</v>
      </c>
      <c r="E408" s="1">
        <v>0</v>
      </c>
      <c r="F408" s="1">
        <v>0</v>
      </c>
      <c r="G408" s="2">
        <f t="shared" si="8"/>
        <v>21965635.958640002</v>
      </c>
      <c r="H408" s="2">
        <f t="shared" si="9"/>
        <v>0.23999999836087227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1415024</v>
      </c>
      <c r="D409" s="1">
        <f>'PR-RAS'!E414</f>
        <v>369971.17999999598</v>
      </c>
      <c r="E409" s="1">
        <v>0</v>
      </c>
      <c r="F409" s="1">
        <v>0</v>
      </c>
      <c r="G409" s="2">
        <f t="shared" si="8"/>
        <v>879226.27487999666</v>
      </c>
      <c r="H409" s="2">
        <f t="shared" si="9"/>
        <v>0.17999999597668648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881989</v>
      </c>
      <c r="D412" s="1">
        <f>'PR-RAS'!E417</f>
        <v>132426.82</v>
      </c>
      <c r="E412" s="1">
        <v>0</v>
      </c>
      <c r="F412" s="1">
        <v>0</v>
      </c>
      <c r="G412" s="2">
        <f t="shared" si="8"/>
        <v>471352.32504000003</v>
      </c>
      <c r="H412" s="2">
        <f t="shared" si="9"/>
        <v>0.17999999999301508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110817.48</v>
      </c>
      <c r="E413" s="1">
        <v>0</v>
      </c>
      <c r="F413" s="1">
        <v>0</v>
      </c>
      <c r="G413" s="2">
        <f t="shared" si="8"/>
        <v>91313.60351999999</v>
      </c>
      <c r="H413" s="2">
        <f t="shared" si="9"/>
        <v>0.47999999999592546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537975</v>
      </c>
      <c r="D522" s="1">
        <f>'PR-RAS'!E528</f>
        <v>539673.31999999995</v>
      </c>
      <c r="E522" s="1">
        <v>0</v>
      </c>
      <c r="F522" s="1">
        <v>0</v>
      </c>
      <c r="G522" s="2">
        <f t="shared" ref="G522:G809" si="10">(B522/1000)*(C522*1+D522*2)</f>
        <v>842624.57444</v>
      </c>
      <c r="H522" s="2">
        <f t="shared" ref="H522:H809" si="11">ABS(C522-ROUND(C522,0))+ABS(D522-ROUND(D522,0))</f>
        <v>0.31999999994877726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537975</v>
      </c>
      <c r="D587" s="1">
        <f>'PR-RAS'!E593</f>
        <v>539673.31999999995</v>
      </c>
      <c r="E587" s="1">
        <v>0</v>
      </c>
      <c r="F587" s="1">
        <v>0</v>
      </c>
      <c r="G587" s="2">
        <f t="shared" si="10"/>
        <v>947750.48103999987</v>
      </c>
      <c r="H587" s="2">
        <f t="shared" si="11"/>
        <v>0.31999999994877726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537975</v>
      </c>
      <c r="D599" s="1">
        <f>'PR-RAS'!E605</f>
        <v>539673.31999999995</v>
      </c>
      <c r="E599" s="1">
        <v>0</v>
      </c>
      <c r="F599" s="1">
        <v>0</v>
      </c>
      <c r="G599" s="2">
        <f t="shared" si="10"/>
        <v>967158.34071999986</v>
      </c>
      <c r="H599" s="2">
        <f t="shared" si="11"/>
        <v>0.31999999994877726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537975</v>
      </c>
      <c r="D600" s="1">
        <f>'PR-RAS'!E606</f>
        <v>539673.31999999995</v>
      </c>
      <c r="E600" s="1">
        <v>0</v>
      </c>
      <c r="F600" s="1">
        <v>0</v>
      </c>
      <c r="G600" s="2">
        <f t="shared" si="10"/>
        <v>968775.66235999996</v>
      </c>
      <c r="H600" s="2">
        <f t="shared" si="11"/>
        <v>0.31999999994877726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537975</v>
      </c>
      <c r="D630" s="1">
        <f>'PR-RAS'!E636</f>
        <v>539673.31999999995</v>
      </c>
      <c r="E630" s="1">
        <v>0</v>
      </c>
      <c r="F630" s="1">
        <v>0</v>
      </c>
      <c r="G630" s="2">
        <f t="shared" si="10"/>
        <v>1017295.3115599999</v>
      </c>
      <c r="H630" s="2">
        <f t="shared" si="11"/>
        <v>0.31999999994877726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130449</v>
      </c>
      <c r="D632" s="1">
        <f>'PR-RAS'!E638</f>
        <v>2962.4</v>
      </c>
      <c r="E632" s="1">
        <v>0</v>
      </c>
      <c r="F632" s="1">
        <v>0</v>
      </c>
      <c r="G632" s="2">
        <f t="shared" si="10"/>
        <v>86051.867799999993</v>
      </c>
      <c r="H632" s="2">
        <f t="shared" si="11"/>
        <v>0.40000000000009095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18465352</v>
      </c>
      <c r="D633" s="1">
        <f>'PR-RAS'!E639</f>
        <v>18829617.939999998</v>
      </c>
      <c r="E633" s="1">
        <v>0</v>
      </c>
      <c r="F633" s="1">
        <v>0</v>
      </c>
      <c r="G633" s="2">
        <f t="shared" si="10"/>
        <v>35470739.54016</v>
      </c>
      <c r="H633" s="2">
        <f t="shared" si="11"/>
        <v>6.0000002384185791E-2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17588303</v>
      </c>
      <c r="D634" s="1">
        <f>'PR-RAS'!E640</f>
        <v>18999320.080000002</v>
      </c>
      <c r="E634" s="1">
        <v>0</v>
      </c>
      <c r="F634" s="1">
        <v>0</v>
      </c>
      <c r="G634" s="2">
        <f t="shared" si="10"/>
        <v>35186535.020280004</v>
      </c>
      <c r="H634" s="2">
        <f t="shared" si="11"/>
        <v>8.0000001937150955E-2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877049</v>
      </c>
      <c r="D635" s="1">
        <f>'PR-RAS'!E641</f>
        <v>0</v>
      </c>
      <c r="E635" s="1">
        <v>0</v>
      </c>
      <c r="F635" s="1">
        <v>0</v>
      </c>
      <c r="G635" s="2">
        <f t="shared" si="10"/>
        <v>556049.06599999999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169702.14000000432</v>
      </c>
      <c r="E636" s="1">
        <v>0</v>
      </c>
      <c r="F636" s="1">
        <v>0</v>
      </c>
      <c r="G636" s="2">
        <f t="shared" si="10"/>
        <v>215521.71780000548</v>
      </c>
      <c r="H636" s="2">
        <f t="shared" si="11"/>
        <v>0.14000000432133675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1012438</v>
      </c>
      <c r="D638" s="1">
        <f>'PR-RAS'!E644</f>
        <v>135389.22</v>
      </c>
      <c r="E638" s="1">
        <v>0</v>
      </c>
      <c r="F638" s="1">
        <v>0</v>
      </c>
      <c r="G638" s="2">
        <f t="shared" si="10"/>
        <v>817408.87228000001</v>
      </c>
      <c r="H638" s="2">
        <f t="shared" si="11"/>
        <v>0.22000000000116415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135389</v>
      </c>
      <c r="D640" s="1">
        <f>'PR-RAS'!E646</f>
        <v>305091.36000000429</v>
      </c>
      <c r="E640" s="1">
        <v>0</v>
      </c>
      <c r="F640" s="1">
        <v>0</v>
      </c>
      <c r="G640" s="2">
        <f t="shared" si="10"/>
        <v>476420.32908000547</v>
      </c>
      <c r="H640" s="2">
        <f t="shared" si="11"/>
        <v>0.36000000429339707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769275</v>
      </c>
      <c r="D641" s="1">
        <f>'PR-RAS'!E647</f>
        <v>944210.35</v>
      </c>
      <c r="E641" s="1">
        <v>0</v>
      </c>
      <c r="F641" s="1">
        <v>0</v>
      </c>
      <c r="G641" s="2">
        <f t="shared" si="10"/>
        <v>1700925.2480000001</v>
      </c>
      <c r="H641" s="2">
        <f t="shared" si="11"/>
        <v>0.34999999997671694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456414</v>
      </c>
      <c r="D642" s="1">
        <f>'PR-RAS'!E649</f>
        <v>455603</v>
      </c>
      <c r="E642" s="1">
        <v>0</v>
      </c>
      <c r="F642" s="1">
        <v>0</v>
      </c>
      <c r="G642" s="2">
        <f t="shared" si="10"/>
        <v>876644.42</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19417151</v>
      </c>
      <c r="D643" s="1">
        <f>'PR-RAS'!E650</f>
        <v>20454729.030000001</v>
      </c>
      <c r="E643" s="1">
        <v>0</v>
      </c>
      <c r="F643" s="1">
        <v>0</v>
      </c>
      <c r="G643" s="2">
        <f t="shared" si="10"/>
        <v>38729683.016520001</v>
      </c>
      <c r="H643" s="2">
        <f t="shared" si="11"/>
        <v>3.0000001192092896E-2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19417962</v>
      </c>
      <c r="D644" s="1">
        <f>'PR-RAS'!E651</f>
        <v>20584862.100000001</v>
      </c>
      <c r="E644" s="1">
        <v>0</v>
      </c>
      <c r="F644" s="1">
        <v>0</v>
      </c>
      <c r="G644" s="2">
        <f t="shared" si="10"/>
        <v>38957882.226600006</v>
      </c>
      <c r="H644" s="2">
        <f t="shared" si="11"/>
        <v>0.10000000149011612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455603</v>
      </c>
      <c r="D645" s="1">
        <f>'PR-RAS'!E652</f>
        <v>325469.9299999997</v>
      </c>
      <c r="E645" s="1">
        <v>0</v>
      </c>
      <c r="F645" s="1">
        <v>0</v>
      </c>
      <c r="G645" s="2">
        <f t="shared" si="10"/>
        <v>712613.60183999967</v>
      </c>
      <c r="H645" s="2">
        <f t="shared" si="11"/>
        <v>7.0000000298023224E-2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85</v>
      </c>
      <c r="D647" s="1">
        <f>'PR-RAS'!E654</f>
        <v>89</v>
      </c>
      <c r="E647" s="1">
        <v>0</v>
      </c>
      <c r="F647" s="1">
        <v>0</v>
      </c>
      <c r="G647" s="2">
        <f t="shared" si="10"/>
        <v>169.898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81</v>
      </c>
      <c r="E649" s="1">
        <v>0</v>
      </c>
      <c r="F649" s="1">
        <v>0</v>
      </c>
      <c r="G649" s="2">
        <f t="shared" si="10"/>
        <v>154.87200000000001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150000</v>
      </c>
      <c r="D654" s="1">
        <f>'PR-RAS'!E661</f>
        <v>0</v>
      </c>
      <c r="E654" s="1">
        <v>0</v>
      </c>
      <c r="F654" s="1">
        <v>0</v>
      </c>
      <c r="G654" s="2">
        <f t="shared" si="10"/>
        <v>97950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90333</v>
      </c>
      <c r="D656" s="1">
        <f>'PR-RAS'!E663</f>
        <v>290333</v>
      </c>
      <c r="E656" s="1">
        <v>0</v>
      </c>
      <c r="F656" s="1">
        <v>0</v>
      </c>
      <c r="G656" s="2">
        <f t="shared" si="10"/>
        <v>439504.34500000003</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2950795</v>
      </c>
      <c r="D687" s="1">
        <f>'PR-RAS'!E694</f>
        <v>2998960.43</v>
      </c>
      <c r="E687" s="1">
        <v>0</v>
      </c>
      <c r="F687" s="1">
        <v>0</v>
      </c>
      <c r="G687" s="2">
        <f t="shared" si="10"/>
        <v>6138819.0799599998</v>
      </c>
      <c r="H687" s="2">
        <f t="shared" si="11"/>
        <v>0.43000000016763806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8040610</v>
      </c>
      <c r="D703" s="1">
        <f>'PR-RAS'!E710</f>
        <v>9532936.7799999993</v>
      </c>
      <c r="E703" s="1">
        <v>0</v>
      </c>
      <c r="F703" s="1">
        <v>0</v>
      </c>
      <c r="G703" s="2">
        <f t="shared" si="10"/>
        <v>19028751.459119998</v>
      </c>
      <c r="H703" s="2">
        <f t="shared" si="11"/>
        <v>0.22000000067055225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75460</v>
      </c>
      <c r="D709" s="1">
        <f>'PR-RAS'!E716</f>
        <v>46974.1</v>
      </c>
      <c r="E709" s="1">
        <v>0</v>
      </c>
      <c r="F709" s="1">
        <v>0</v>
      </c>
      <c r="G709" s="2">
        <f t="shared" si="10"/>
        <v>119941.0056</v>
      </c>
      <c r="H709" s="2">
        <f t="shared" si="11"/>
        <v>9.9999999998544808E-2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59246</v>
      </c>
      <c r="D710" s="1">
        <f>'PR-RAS'!E717</f>
        <v>66046.58</v>
      </c>
      <c r="E710" s="1">
        <v>0</v>
      </c>
      <c r="F710" s="1">
        <v>0</v>
      </c>
      <c r="G710" s="2">
        <f t="shared" si="10"/>
        <v>135659.46443999998</v>
      </c>
      <c r="H710" s="2">
        <f t="shared" si="11"/>
        <v>0.41999999999825377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296794</v>
      </c>
      <c r="D711" s="1">
        <f>'PR-RAS'!E718</f>
        <v>349724.26</v>
      </c>
      <c r="E711" s="1">
        <v>0</v>
      </c>
      <c r="F711" s="1">
        <v>0</v>
      </c>
      <c r="G711" s="2">
        <f t="shared" si="10"/>
        <v>707332.18920000002</v>
      </c>
      <c r="H711" s="2">
        <f t="shared" si="11"/>
        <v>0.26000000000931323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14865</v>
      </c>
      <c r="D713" s="1">
        <f>'PR-RAS'!E720</f>
        <v>18510</v>
      </c>
      <c r="E713" s="1">
        <v>0</v>
      </c>
      <c r="F713" s="1">
        <v>0</v>
      </c>
      <c r="G713" s="2">
        <f t="shared" si="10"/>
        <v>36942.119999999995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68041</v>
      </c>
      <c r="D718" s="1">
        <f>'PR-RAS'!E725</f>
        <v>67991.399999999994</v>
      </c>
      <c r="E718" s="1">
        <v>0</v>
      </c>
      <c r="F718" s="1">
        <v>0</v>
      </c>
      <c r="G718" s="2">
        <f t="shared" si="10"/>
        <v>146285.06459999998</v>
      </c>
      <c r="H718" s="2">
        <f t="shared" si="11"/>
        <v>0.39999999999417923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96743</v>
      </c>
      <c r="D735" s="1">
        <f>'PR-RAS'!E742</f>
        <v>83422.559999999998</v>
      </c>
      <c r="E735" s="1">
        <v>0</v>
      </c>
      <c r="F735" s="1">
        <v>0</v>
      </c>
      <c r="G735" s="2">
        <f t="shared" si="10"/>
        <v>193473.68007999999</v>
      </c>
      <c r="H735" s="2">
        <f t="shared" si="11"/>
        <v>0.44000000000232831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2125289</v>
      </c>
      <c r="D788" s="1">
        <f>'PR-RAS'!E795</f>
        <v>2249891.67</v>
      </c>
      <c r="E788" s="1">
        <v>0</v>
      </c>
      <c r="F788" s="1">
        <v>0</v>
      </c>
      <c r="G788" s="2">
        <f t="shared" si="10"/>
        <v>5213931.9315800006</v>
      </c>
      <c r="H788" s="2">
        <f t="shared" si="11"/>
        <v>0.33000000007450581</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2200</v>
      </c>
      <c r="D809" s="1">
        <f>'PR-RAS'!E816</f>
        <v>2250</v>
      </c>
      <c r="E809" s="1">
        <v>0</v>
      </c>
      <c r="F809" s="1">
        <v>0</v>
      </c>
      <c r="G809" s="2">
        <f t="shared" si="10"/>
        <v>5413.6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4923</v>
      </c>
      <c r="D821" s="1">
        <f>'PR-RAS'!E828</f>
        <v>8296.69</v>
      </c>
      <c r="E821" s="1">
        <v>0</v>
      </c>
      <c r="F821" s="1">
        <v>0</v>
      </c>
      <c r="G821" s="2">
        <f t="shared" si="18"/>
        <v>17643.4316</v>
      </c>
      <c r="H821" s="2">
        <f t="shared" si="19"/>
        <v>0.30999999999949068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42134849</v>
      </c>
      <c r="D984" s="6">
        <f>BILANCA!E6</f>
        <v>42005241.169999994</v>
      </c>
      <c r="E984" s="6">
        <v>0</v>
      </c>
      <c r="F984" s="6">
        <v>0</v>
      </c>
      <c r="G984" s="7">
        <f t="shared" ref="G984:G1241" si="22">B984/1000*C984+B984/500*D984</f>
        <v>126145.33133999999</v>
      </c>
      <c r="H984" s="7">
        <f t="shared" si="19"/>
        <v>0.16999999433755875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40763064</v>
      </c>
      <c r="D985" s="1">
        <f>BILANCA!E7</f>
        <v>40390122.199999996</v>
      </c>
      <c r="E985" s="1">
        <v>0</v>
      </c>
      <c r="F985" s="1">
        <v>0</v>
      </c>
      <c r="G985" s="2">
        <f t="shared" si="22"/>
        <v>243086.61679999999</v>
      </c>
      <c r="H985" s="2">
        <f t="shared" si="19"/>
        <v>0.19999999552965164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3430043</v>
      </c>
      <c r="D986" s="1">
        <f>BILANCA!E8</f>
        <v>3430043.55</v>
      </c>
      <c r="E986" s="1">
        <v>0</v>
      </c>
      <c r="F986" s="1">
        <v>0</v>
      </c>
      <c r="G986" s="2">
        <f t="shared" si="22"/>
        <v>30870.390299999999</v>
      </c>
      <c r="H986" s="2">
        <f t="shared" si="19"/>
        <v>0.45000000018626451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536922</v>
      </c>
      <c r="D987" s="1">
        <f>BILANCA!E9</f>
        <v>536922</v>
      </c>
      <c r="E987" s="1">
        <v>0</v>
      </c>
      <c r="F987" s="1">
        <v>0</v>
      </c>
      <c r="G987" s="2">
        <f t="shared" si="22"/>
        <v>6443.0640000000003</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2893121</v>
      </c>
      <c r="D988" s="1">
        <f>BILANCA!E10</f>
        <v>2893121.55</v>
      </c>
      <c r="E988" s="1">
        <v>0</v>
      </c>
      <c r="F988" s="1">
        <v>0</v>
      </c>
      <c r="G988" s="2">
        <f t="shared" si="22"/>
        <v>43396.820500000002</v>
      </c>
      <c r="H988" s="2">
        <f t="shared" si="19"/>
        <v>0.45000000018626451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31711022</v>
      </c>
      <c r="D990" s="1">
        <f>BILANCA!E12</f>
        <v>31338079.68</v>
      </c>
      <c r="E990" s="1">
        <v>0</v>
      </c>
      <c r="F990" s="1">
        <v>0</v>
      </c>
      <c r="G990" s="2">
        <f t="shared" si="22"/>
        <v>660710.26951999997</v>
      </c>
      <c r="H990" s="2">
        <f t="shared" si="19"/>
        <v>0.32000000029802322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31398846</v>
      </c>
      <c r="D991" s="1">
        <f>BILANCA!E13</f>
        <v>30882778.010000002</v>
      </c>
      <c r="E991" s="1">
        <v>0</v>
      </c>
      <c r="F991" s="1">
        <v>0</v>
      </c>
      <c r="G991" s="2">
        <f t="shared" si="22"/>
        <v>745315.21616000007</v>
      </c>
      <c r="H991" s="2">
        <f t="shared" si="19"/>
        <v>1.0000001639127731E-2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5853252</v>
      </c>
      <c r="D992" s="1">
        <f>BILANCA!E14</f>
        <v>6098814.9400000004</v>
      </c>
      <c r="E992" s="1">
        <v>0</v>
      </c>
      <c r="F992" s="1">
        <v>0</v>
      </c>
      <c r="G992" s="2">
        <f t="shared" si="22"/>
        <v>162457.93692000001</v>
      </c>
      <c r="H992" s="2">
        <f t="shared" si="19"/>
        <v>5.9999999590218067E-2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47718138</v>
      </c>
      <c r="D993" s="1">
        <f>BILANCA!E15</f>
        <v>47718138.380000003</v>
      </c>
      <c r="E993" s="1">
        <v>0</v>
      </c>
      <c r="F993" s="1">
        <v>0</v>
      </c>
      <c r="G993" s="2">
        <f t="shared" si="22"/>
        <v>1431544.1476</v>
      </c>
      <c r="H993" s="2">
        <f t="shared" si="19"/>
        <v>0.38000000268220901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22172544</v>
      </c>
      <c r="D996" s="1">
        <f>BILANCA!E18</f>
        <v>22934175.309999999</v>
      </c>
      <c r="E996" s="1">
        <v>0</v>
      </c>
      <c r="F996" s="1">
        <v>0</v>
      </c>
      <c r="G996" s="2">
        <f t="shared" si="22"/>
        <v>884531.63005999988</v>
      </c>
      <c r="H996" s="2">
        <f t="shared" si="19"/>
        <v>0.30999999865889549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243422</v>
      </c>
      <c r="D997" s="1">
        <f>BILANCA!E19</f>
        <v>390512.08999999985</v>
      </c>
      <c r="E997" s="1">
        <v>0</v>
      </c>
      <c r="F997" s="1">
        <v>0</v>
      </c>
      <c r="G997" s="2">
        <f t="shared" si="22"/>
        <v>14342.246519999995</v>
      </c>
      <c r="H997" s="2">
        <f t="shared" si="19"/>
        <v>8.9999999850988388E-2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906230</v>
      </c>
      <c r="D998" s="1">
        <f>BILANCA!E20</f>
        <v>973092.19</v>
      </c>
      <c r="E998" s="1">
        <v>0</v>
      </c>
      <c r="F998" s="1">
        <v>0</v>
      </c>
      <c r="G998" s="2">
        <f t="shared" si="22"/>
        <v>42786.215699999993</v>
      </c>
      <c r="H998" s="2">
        <f t="shared" si="19"/>
        <v>0.18999999994412065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327185</v>
      </c>
      <c r="D999" s="1">
        <f>BILANCA!E21</f>
        <v>331580.59999999998</v>
      </c>
      <c r="E999" s="1">
        <v>0</v>
      </c>
      <c r="F999" s="1">
        <v>0</v>
      </c>
      <c r="G999" s="2">
        <f t="shared" si="22"/>
        <v>15845.539199999999</v>
      </c>
      <c r="H999" s="2">
        <f t="shared" si="19"/>
        <v>0.40000000002328306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519530</v>
      </c>
      <c r="D1000" s="1">
        <f>BILANCA!E22</f>
        <v>519530.44</v>
      </c>
      <c r="E1000" s="1">
        <v>0</v>
      </c>
      <c r="F1000" s="1">
        <v>0</v>
      </c>
      <c r="G1000" s="2">
        <f t="shared" si="22"/>
        <v>26496.044959999999</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2290838</v>
      </c>
      <c r="D1001" s="1">
        <f>BILANCA!E23</f>
        <v>2536462.9700000002</v>
      </c>
      <c r="E1001" s="1">
        <v>0</v>
      </c>
      <c r="F1001" s="1">
        <v>0</v>
      </c>
      <c r="G1001" s="2">
        <f t="shared" si="22"/>
        <v>132547.75091999999</v>
      </c>
      <c r="H1001" s="2">
        <f t="shared" si="19"/>
        <v>2.9999999795109034E-2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107399</v>
      </c>
      <c r="D1002" s="1">
        <f>BILANCA!E24</f>
        <v>107398.7</v>
      </c>
      <c r="E1002" s="1">
        <v>0</v>
      </c>
      <c r="F1002" s="1">
        <v>0</v>
      </c>
      <c r="G1002" s="2">
        <f t="shared" si="22"/>
        <v>6121.7316000000001</v>
      </c>
      <c r="H1002" s="2">
        <f t="shared" si="19"/>
        <v>0.30000000000291038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13716</v>
      </c>
      <c r="D1003" s="1">
        <f>BILANCA!E25</f>
        <v>13716.55</v>
      </c>
      <c r="E1003" s="1">
        <v>0</v>
      </c>
      <c r="F1003" s="1">
        <v>0</v>
      </c>
      <c r="G1003" s="2">
        <f t="shared" si="22"/>
        <v>822.98199999999997</v>
      </c>
      <c r="H1003" s="2">
        <f t="shared" si="19"/>
        <v>0.4500000000007276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6726777</v>
      </c>
      <c r="D1004" s="1">
        <f>BILANCA!E26</f>
        <v>6899197.3499999996</v>
      </c>
      <c r="E1004" s="1">
        <v>0</v>
      </c>
      <c r="F1004" s="1">
        <v>0</v>
      </c>
      <c r="G1004" s="2">
        <f t="shared" si="22"/>
        <v>431028.60569999996</v>
      </c>
      <c r="H1004" s="2">
        <f t="shared" si="19"/>
        <v>0.34999999962747097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10648253</v>
      </c>
      <c r="D1006" s="1">
        <f>BILANCA!E28</f>
        <v>10990466.710000001</v>
      </c>
      <c r="E1006" s="1">
        <v>0</v>
      </c>
      <c r="F1006" s="1">
        <v>0</v>
      </c>
      <c r="G1006" s="2">
        <f t="shared" si="22"/>
        <v>750471.28766000003</v>
      </c>
      <c r="H1006" s="2">
        <f t="shared" si="19"/>
        <v>0.28999999910593033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9933</v>
      </c>
      <c r="D1007" s="1">
        <f>BILANCA!E29</f>
        <v>0</v>
      </c>
      <c r="E1007" s="1">
        <v>0</v>
      </c>
      <c r="F1007" s="1">
        <v>0</v>
      </c>
      <c r="G1007" s="2">
        <f t="shared" si="22"/>
        <v>238.392</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706615</v>
      </c>
      <c r="D1008" s="1">
        <f>BILANCA!E30</f>
        <v>706615.38</v>
      </c>
      <c r="E1008" s="1">
        <v>0</v>
      </c>
      <c r="F1008" s="1">
        <v>0</v>
      </c>
      <c r="G1008" s="2">
        <f t="shared" si="22"/>
        <v>52996.144</v>
      </c>
      <c r="H1008" s="2">
        <f t="shared" si="19"/>
        <v>0.38000000000465661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696682</v>
      </c>
      <c r="D1012" s="1">
        <f>BILANCA!E34</f>
        <v>706615.38</v>
      </c>
      <c r="E1012" s="1">
        <v>0</v>
      </c>
      <c r="F1012" s="1">
        <v>0</v>
      </c>
      <c r="G1012" s="2">
        <f t="shared" si="22"/>
        <v>61187.47004</v>
      </c>
      <c r="H1012" s="2">
        <f t="shared" si="19"/>
        <v>0.38000000000465661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58821</v>
      </c>
      <c r="D1023" s="1">
        <f>BILANCA!E45</f>
        <v>64789.58</v>
      </c>
      <c r="E1023" s="1">
        <v>0</v>
      </c>
      <c r="F1023" s="1">
        <v>0</v>
      </c>
      <c r="G1023" s="2">
        <f t="shared" si="22"/>
        <v>7536.0064000000002</v>
      </c>
      <c r="H1023" s="2">
        <f t="shared" si="19"/>
        <v>0.41999999999825377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76362</v>
      </c>
      <c r="D1025" s="1">
        <f>BILANCA!E47</f>
        <v>95112.5</v>
      </c>
      <c r="E1025" s="1">
        <v>0</v>
      </c>
      <c r="F1025" s="1">
        <v>0</v>
      </c>
      <c r="G1025" s="2">
        <f t="shared" si="22"/>
        <v>11196.654</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17541</v>
      </c>
      <c r="D1028" s="1">
        <f>BILANCA!E50</f>
        <v>30322.92</v>
      </c>
      <c r="E1028" s="1">
        <v>0</v>
      </c>
      <c r="F1028" s="1">
        <v>0</v>
      </c>
      <c r="G1028" s="2">
        <f t="shared" si="22"/>
        <v>3518.4078</v>
      </c>
      <c r="H1028" s="2">
        <f t="shared" si="19"/>
        <v>8.000000000174623E-2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1630138</v>
      </c>
      <c r="D1032" s="1">
        <f>BILANCA!E54</f>
        <v>1691618.09</v>
      </c>
      <c r="E1032" s="1">
        <v>0</v>
      </c>
      <c r="F1032" s="1">
        <v>0</v>
      </c>
      <c r="G1032" s="2">
        <f t="shared" si="22"/>
        <v>245655.33481999999</v>
      </c>
      <c r="H1032" s="2">
        <f t="shared" si="19"/>
        <v>9.0000000083819032E-2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1630138</v>
      </c>
      <c r="D1033" s="1">
        <f>BILANCA!E55</f>
        <v>1691618.09</v>
      </c>
      <c r="E1033" s="1">
        <v>0</v>
      </c>
      <c r="F1033" s="1">
        <v>0</v>
      </c>
      <c r="G1033" s="2">
        <f t="shared" si="22"/>
        <v>250668.70900000003</v>
      </c>
      <c r="H1033" s="2">
        <f t="shared" si="19"/>
        <v>9.0000000083819032E-2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5621999</v>
      </c>
      <c r="D1034" s="1">
        <f>BILANCA!E56</f>
        <v>5621998.9700000007</v>
      </c>
      <c r="E1034" s="1">
        <v>0</v>
      </c>
      <c r="F1034" s="1">
        <v>0</v>
      </c>
      <c r="G1034" s="2">
        <f t="shared" si="22"/>
        <v>860165.84394000005</v>
      </c>
      <c r="H1034" s="2">
        <f t="shared" si="19"/>
        <v>2.9999999329447746E-2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3488549</v>
      </c>
      <c r="D1035" s="1">
        <f>BILANCA!E57</f>
        <v>3488548.98</v>
      </c>
      <c r="E1035" s="1">
        <v>0</v>
      </c>
      <c r="F1035" s="1">
        <v>0</v>
      </c>
      <c r="G1035" s="2">
        <f t="shared" si="22"/>
        <v>544213.64191999997</v>
      </c>
      <c r="H1035" s="2">
        <f t="shared" si="19"/>
        <v>2.0000000018626451E-2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2117780</v>
      </c>
      <c r="D1036" s="1">
        <f>BILANCA!E58</f>
        <v>2117779.9900000002</v>
      </c>
      <c r="E1036" s="1">
        <v>0</v>
      </c>
      <c r="F1036" s="1">
        <v>0</v>
      </c>
      <c r="G1036" s="2">
        <f t="shared" si="22"/>
        <v>336727.01893999998</v>
      </c>
      <c r="H1036" s="2">
        <f t="shared" si="19"/>
        <v>9.9999997764825821E-3</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15670</v>
      </c>
      <c r="D1037" s="1">
        <f>BILANCA!E59</f>
        <v>15670</v>
      </c>
      <c r="E1037" s="1">
        <v>0</v>
      </c>
      <c r="F1037" s="1">
        <v>0</v>
      </c>
      <c r="G1037" s="2">
        <f t="shared" si="22"/>
        <v>2538.54</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1371785</v>
      </c>
      <c r="D1046" s="1">
        <f>BILANCA!E68</f>
        <v>1615118.97</v>
      </c>
      <c r="E1046" s="1">
        <v>0</v>
      </c>
      <c r="F1046" s="1">
        <v>0</v>
      </c>
      <c r="G1046" s="2">
        <f t="shared" si="22"/>
        <v>289927.44521999999</v>
      </c>
      <c r="H1046" s="2">
        <f t="shared" si="19"/>
        <v>3.0000000027939677E-2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455603</v>
      </c>
      <c r="D1047" s="1">
        <f>BILANCA!E69</f>
        <v>325469.93</v>
      </c>
      <c r="E1047" s="1">
        <v>0</v>
      </c>
      <c r="F1047" s="1">
        <v>0</v>
      </c>
      <c r="G1047" s="2">
        <f t="shared" si="22"/>
        <v>70818.743040000001</v>
      </c>
      <c r="H1047" s="2">
        <f t="shared" si="19"/>
        <v>7.0000000006984919E-2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455603</v>
      </c>
      <c r="D1048" s="1">
        <f>BILANCA!E70</f>
        <v>325469.93</v>
      </c>
      <c r="E1048" s="1">
        <v>0</v>
      </c>
      <c r="F1048" s="1">
        <v>0</v>
      </c>
      <c r="G1048" s="2">
        <f t="shared" si="22"/>
        <v>71925.285900000003</v>
      </c>
      <c r="H1048" s="2">
        <f t="shared" si="19"/>
        <v>7.0000000006984919E-2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455603</v>
      </c>
      <c r="D1050" s="1">
        <f>BILANCA!E72</f>
        <v>325469.93</v>
      </c>
      <c r="E1050" s="1">
        <v>0</v>
      </c>
      <c r="F1050" s="1">
        <v>0</v>
      </c>
      <c r="G1050" s="2">
        <f t="shared" si="22"/>
        <v>74138.371620000005</v>
      </c>
      <c r="H1050" s="2">
        <f t="shared" si="19"/>
        <v>7.0000000006984919E-2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35314</v>
      </c>
      <c r="D1056" s="1">
        <f>BILANCA!E78</f>
        <v>234621.21</v>
      </c>
      <c r="E1056" s="1">
        <v>0</v>
      </c>
      <c r="F1056" s="1">
        <v>0</v>
      </c>
      <c r="G1056" s="2">
        <f t="shared" si="22"/>
        <v>36832.618659999993</v>
      </c>
      <c r="H1056" s="2">
        <f t="shared" si="19"/>
        <v>0.20999999999185093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35314</v>
      </c>
      <c r="D1064" s="1">
        <f>BILANCA!E86</f>
        <v>234621.21</v>
      </c>
      <c r="E1064" s="1">
        <v>0</v>
      </c>
      <c r="F1064" s="1">
        <v>0</v>
      </c>
      <c r="G1064" s="2">
        <f t="shared" si="22"/>
        <v>40869.070019999999</v>
      </c>
      <c r="H1064" s="2">
        <f t="shared" si="19"/>
        <v>0.20999999999185093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111593</v>
      </c>
      <c r="D1124" s="1">
        <f>BILANCA!E146</f>
        <v>110817.48</v>
      </c>
      <c r="E1124" s="1">
        <v>0</v>
      </c>
      <c r="F1124" s="1">
        <v>0</v>
      </c>
      <c r="G1124" s="2">
        <f t="shared" si="22"/>
        <v>46985.142359999998</v>
      </c>
      <c r="H1124" s="2">
        <f t="shared" si="23"/>
        <v>0.47999999999592546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92356</v>
      </c>
      <c r="D1137" s="1">
        <f>BILANCA!E159</f>
        <v>94141.62</v>
      </c>
      <c r="E1137" s="1">
        <v>0</v>
      </c>
      <c r="F1137" s="1">
        <v>0</v>
      </c>
      <c r="G1137" s="2">
        <f t="shared" si="22"/>
        <v>43218.44296</v>
      </c>
      <c r="H1137" s="2">
        <f t="shared" si="23"/>
        <v>0.38000000000465661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19237</v>
      </c>
      <c r="D1138" s="1">
        <f>BILANCA!E160</f>
        <v>16675.86</v>
      </c>
      <c r="E1138" s="1">
        <v>0</v>
      </c>
      <c r="F1138" s="1">
        <v>0</v>
      </c>
      <c r="G1138" s="2">
        <f t="shared" si="22"/>
        <v>8151.2515999999996</v>
      </c>
      <c r="H1138" s="2">
        <f t="shared" si="23"/>
        <v>0.13999999999941792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769275</v>
      </c>
      <c r="D1148" s="1">
        <f>BILANCA!E170</f>
        <v>944210.35</v>
      </c>
      <c r="E1148" s="1">
        <v>0</v>
      </c>
      <c r="F1148" s="1">
        <v>0</v>
      </c>
      <c r="G1148" s="2">
        <f t="shared" si="22"/>
        <v>438519.7905</v>
      </c>
      <c r="H1148" s="2">
        <f t="shared" si="23"/>
        <v>0.34999999997671694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769275</v>
      </c>
      <c r="D1149" s="1">
        <f>BILANCA!E171</f>
        <v>944210.35</v>
      </c>
      <c r="E1149" s="1">
        <v>0</v>
      </c>
      <c r="F1149" s="1">
        <v>0</v>
      </c>
      <c r="G1149" s="2">
        <f t="shared" si="22"/>
        <v>441177.48620000004</v>
      </c>
      <c r="H1149" s="2">
        <f t="shared" si="23"/>
        <v>0.34999999997671694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42134849</v>
      </c>
      <c r="D1152" s="1">
        <f>BILANCA!E175</f>
        <v>42005241.170000002</v>
      </c>
      <c r="E1152" s="1">
        <v>0</v>
      </c>
      <c r="F1152" s="1">
        <v>0</v>
      </c>
      <c r="G1152" s="2">
        <f t="shared" si="22"/>
        <v>21318560.996460002</v>
      </c>
      <c r="H1152" s="2">
        <f t="shared" si="23"/>
        <v>0.17000000178813934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5009746</v>
      </c>
      <c r="D1153" s="1">
        <f>BILANCA!E176</f>
        <v>4883884.6499999994</v>
      </c>
      <c r="E1153" s="1">
        <v>0</v>
      </c>
      <c r="F1153" s="1">
        <v>0</v>
      </c>
      <c r="G1153" s="2">
        <f t="shared" si="22"/>
        <v>2512177.6009999998</v>
      </c>
      <c r="H1153" s="2">
        <f t="shared" si="23"/>
        <v>0.35000000055879354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1355314</v>
      </c>
      <c r="D1154" s="1">
        <f>BILANCA!E177</f>
        <v>1718739.51</v>
      </c>
      <c r="E1154" s="1">
        <v>0</v>
      </c>
      <c r="F1154" s="1">
        <v>0</v>
      </c>
      <c r="G1154" s="2">
        <f t="shared" si="22"/>
        <v>819567.60642000008</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741222</v>
      </c>
      <c r="D1155" s="1">
        <f>BILANCA!E178</f>
        <v>905126.87</v>
      </c>
      <c r="E1155" s="1">
        <v>0</v>
      </c>
      <c r="F1155" s="1">
        <v>0</v>
      </c>
      <c r="G1155" s="2">
        <f t="shared" si="22"/>
        <v>438853.82727999997</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589067</v>
      </c>
      <c r="D1156" s="1">
        <f>BILANCA!E179</f>
        <v>623832.6</v>
      </c>
      <c r="E1156" s="1">
        <v>0</v>
      </c>
      <c r="F1156" s="1">
        <v>0</v>
      </c>
      <c r="G1156" s="2">
        <f t="shared" si="22"/>
        <v>317754.67059999995</v>
      </c>
      <c r="H1156" s="2">
        <f t="shared" si="23"/>
        <v>0.40000000002328306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6168</v>
      </c>
      <c r="D1157" s="1">
        <f>BILANCA!E180</f>
        <v>10279.32</v>
      </c>
      <c r="E1157" s="1">
        <v>0</v>
      </c>
      <c r="F1157" s="1">
        <v>0</v>
      </c>
      <c r="G1157" s="2">
        <f t="shared" si="22"/>
        <v>4650.4353599999995</v>
      </c>
      <c r="H1157" s="2">
        <f t="shared" si="23"/>
        <v>0.31999999999970896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6168</v>
      </c>
      <c r="D1160" s="1">
        <f>BILANCA!E183</f>
        <v>10279.32</v>
      </c>
      <c r="E1160" s="1">
        <v>0</v>
      </c>
      <c r="F1160" s="1">
        <v>0</v>
      </c>
      <c r="G1160" s="2">
        <f t="shared" si="22"/>
        <v>4730.61528</v>
      </c>
      <c r="H1160" s="2">
        <f t="shared" si="23"/>
        <v>0.31999999999970896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18857</v>
      </c>
      <c r="D1165" s="1">
        <f>BILANCA!E188</f>
        <v>179500.72</v>
      </c>
      <c r="E1165" s="1">
        <v>0</v>
      </c>
      <c r="F1165" s="1">
        <v>0</v>
      </c>
      <c r="G1165" s="2">
        <f t="shared" si="22"/>
        <v>68770.236080000002</v>
      </c>
      <c r="H1165" s="2">
        <f t="shared" si="23"/>
        <v>0.27999999999883585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61906.5</v>
      </c>
      <c r="E1166" s="1">
        <v>0</v>
      </c>
      <c r="F1166" s="1">
        <v>0</v>
      </c>
      <c r="G1166" s="2">
        <f t="shared" si="22"/>
        <v>22657.778999999999</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3614165</v>
      </c>
      <c r="D1183" s="1">
        <f>BILANCA!E206</f>
        <v>3074491.8</v>
      </c>
      <c r="E1183" s="1">
        <v>0</v>
      </c>
      <c r="F1183" s="1">
        <v>0</v>
      </c>
      <c r="G1183" s="2">
        <f t="shared" si="22"/>
        <v>1952629.72</v>
      </c>
      <c r="H1183" s="2">
        <f t="shared" si="23"/>
        <v>0.20000000018626451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3614165</v>
      </c>
      <c r="D1184" s="1">
        <f>BILANCA!E207</f>
        <v>3074491.8</v>
      </c>
      <c r="E1184" s="1">
        <v>0</v>
      </c>
      <c r="F1184" s="1">
        <v>0</v>
      </c>
      <c r="G1184" s="2">
        <f t="shared" si="22"/>
        <v>1962392.8685999999</v>
      </c>
      <c r="H1184" s="2">
        <f t="shared" si="23"/>
        <v>0.20000000018626451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3614165</v>
      </c>
      <c r="D1189" s="1">
        <f>BILANCA!E212</f>
        <v>3074491.8</v>
      </c>
      <c r="E1189" s="1">
        <v>0</v>
      </c>
      <c r="F1189" s="1">
        <v>0</v>
      </c>
      <c r="G1189" s="2">
        <f t="shared" si="22"/>
        <v>2011208.6115999999</v>
      </c>
      <c r="H1189" s="2">
        <f t="shared" si="23"/>
        <v>0.20000000018626451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40267</v>
      </c>
      <c r="D1211" s="1">
        <f>BILANCA!E234</f>
        <v>28746.84</v>
      </c>
      <c r="E1211" s="1">
        <v>0</v>
      </c>
      <c r="F1211" s="1">
        <v>0</v>
      </c>
      <c r="G1211" s="2">
        <f t="shared" si="22"/>
        <v>22289.43504</v>
      </c>
      <c r="H1211" s="2">
        <f t="shared" si="23"/>
        <v>0.15999999999985448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40267</v>
      </c>
      <c r="D1213" s="1">
        <f>BILANCA!E236</f>
        <v>28746.84</v>
      </c>
      <c r="E1213" s="1">
        <v>0</v>
      </c>
      <c r="F1213" s="1">
        <v>0</v>
      </c>
      <c r="G1213" s="2">
        <f t="shared" si="22"/>
        <v>22484.956400000003</v>
      </c>
      <c r="H1213" s="2">
        <f t="shared" si="23"/>
        <v>0.15999999999985448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37125103</v>
      </c>
      <c r="D1214" s="1">
        <f>BILANCA!E237</f>
        <v>37121356.520000003</v>
      </c>
      <c r="E1214" s="1">
        <v>0</v>
      </c>
      <c r="F1214" s="1">
        <v>0</v>
      </c>
      <c r="G1214" s="2">
        <f t="shared" si="22"/>
        <v>25725965.505240001</v>
      </c>
      <c r="H1214" s="2">
        <f t="shared" si="23"/>
        <v>0.47999999672174454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37148899</v>
      </c>
      <c r="D1215" s="1">
        <f>BILANCA!E238</f>
        <v>37315630.400000006</v>
      </c>
      <c r="E1215" s="1">
        <v>0</v>
      </c>
      <c r="F1215" s="1">
        <v>0</v>
      </c>
      <c r="G1215" s="2">
        <f t="shared" si="22"/>
        <v>25932997.073600005</v>
      </c>
      <c r="H1215" s="2">
        <f t="shared" si="23"/>
        <v>0.40000000596046448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40763064</v>
      </c>
      <c r="D1216" s="1">
        <f>BILANCA!E239</f>
        <v>40390122.200000003</v>
      </c>
      <c r="E1216" s="1">
        <v>0</v>
      </c>
      <c r="F1216" s="1">
        <v>0</v>
      </c>
      <c r="G1216" s="2">
        <f t="shared" si="22"/>
        <v>28319590.857200004</v>
      </c>
      <c r="H1216" s="2">
        <f t="shared" si="23"/>
        <v>0.20000000298023224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33666352</v>
      </c>
      <c r="D1217" s="1">
        <f>BILANCA!E240</f>
        <v>33293410.050000001</v>
      </c>
      <c r="E1217" s="1">
        <v>0</v>
      </c>
      <c r="F1217" s="1">
        <v>0</v>
      </c>
      <c r="G1217" s="2">
        <f t="shared" si="22"/>
        <v>23459242.271400005</v>
      </c>
      <c r="H1217" s="2">
        <f t="shared" si="23"/>
        <v>5.000000074505806E-2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7096712</v>
      </c>
      <c r="D1218" s="1">
        <f>BILANCA!E241</f>
        <v>7096712.1500000004</v>
      </c>
      <c r="E1218" s="1">
        <v>0</v>
      </c>
      <c r="F1218" s="1">
        <v>0</v>
      </c>
      <c r="G1218" s="2">
        <f t="shared" si="22"/>
        <v>5003182.0305000003</v>
      </c>
      <c r="H1218" s="2">
        <f t="shared" si="23"/>
        <v>0.15000000037252903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3614165</v>
      </c>
      <c r="D1219" s="1">
        <f>BILANCA!E242</f>
        <v>3074491.8</v>
      </c>
      <c r="E1219" s="1">
        <v>0</v>
      </c>
      <c r="F1219" s="1">
        <v>0</v>
      </c>
      <c r="G1219" s="2">
        <f t="shared" si="22"/>
        <v>2304103.0696</v>
      </c>
      <c r="H1219" s="2">
        <f t="shared" si="23"/>
        <v>0.20000000018626451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3614165</v>
      </c>
      <c r="D1221" s="1">
        <f>BILANCA!E244</f>
        <v>3074491.8</v>
      </c>
      <c r="E1221" s="1">
        <v>0</v>
      </c>
      <c r="F1221" s="1">
        <v>0</v>
      </c>
      <c r="G1221" s="2">
        <f t="shared" si="22"/>
        <v>2323629.3668</v>
      </c>
      <c r="H1221" s="2">
        <f t="shared" si="23"/>
        <v>0.20000000018626451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-135389</v>
      </c>
      <c r="D1222" s="1">
        <f>BILANCA!E245</f>
        <v>-305091.36</v>
      </c>
      <c r="E1222" s="1">
        <v>0</v>
      </c>
      <c r="F1222" s="1">
        <v>0</v>
      </c>
      <c r="G1222" s="2">
        <f t="shared" si="22"/>
        <v>-178191.64107999997</v>
      </c>
      <c r="H1222" s="2">
        <f t="shared" si="23"/>
        <v>0.35999999998603016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398</v>
      </c>
      <c r="D1223" s="1">
        <f>BILANCA!E246</f>
        <v>302</v>
      </c>
      <c r="E1223" s="1">
        <v>0</v>
      </c>
      <c r="F1223" s="1">
        <v>0</v>
      </c>
      <c r="G1223" s="2">
        <f t="shared" si="22"/>
        <v>240.48000000000002</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398</v>
      </c>
      <c r="D1225" s="1">
        <f>BILANCA!E248</f>
        <v>302</v>
      </c>
      <c r="E1225" s="1">
        <v>0</v>
      </c>
      <c r="F1225" s="1">
        <v>0</v>
      </c>
      <c r="G1225" s="2">
        <f t="shared" si="22"/>
        <v>242.48400000000001</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135787</v>
      </c>
      <c r="D1227" s="1">
        <f>BILANCA!E250</f>
        <v>305393.36</v>
      </c>
      <c r="E1227" s="1">
        <v>0</v>
      </c>
      <c r="F1227" s="1">
        <v>0</v>
      </c>
      <c r="G1227" s="2">
        <f t="shared" si="22"/>
        <v>182163.98767999999</v>
      </c>
      <c r="H1227" s="2">
        <f t="shared" si="23"/>
        <v>0.35999999998603016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132825</v>
      </c>
      <c r="D1228" s="1">
        <f>BILANCA!E251</f>
        <v>302274.03999999998</v>
      </c>
      <c r="E1228" s="1">
        <v>0</v>
      </c>
      <c r="F1228" s="1">
        <v>0</v>
      </c>
      <c r="G1228" s="2">
        <f t="shared" si="22"/>
        <v>180656.40459999998</v>
      </c>
      <c r="H1228" s="2">
        <f t="shared" si="23"/>
        <v>3.9999999979045242E-2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2962</v>
      </c>
      <c r="D1230" s="1">
        <f>BILANCA!E253</f>
        <v>3119.32</v>
      </c>
      <c r="E1230" s="1">
        <v>0</v>
      </c>
      <c r="F1230" s="1">
        <v>0</v>
      </c>
      <c r="G1230" s="2">
        <f t="shared" si="22"/>
        <v>2272.5580799999998</v>
      </c>
      <c r="H1230" s="2">
        <f t="shared" si="23"/>
        <v>0.32000000000016371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111593</v>
      </c>
      <c r="D1232" s="1">
        <f>BILANCA!E255</f>
        <v>110817.48</v>
      </c>
      <c r="E1232" s="1">
        <v>0</v>
      </c>
      <c r="F1232" s="1">
        <v>0</v>
      </c>
      <c r="G1232" s="2">
        <f t="shared" si="22"/>
        <v>82973.762040000001</v>
      </c>
      <c r="H1232" s="2">
        <f t="shared" si="23"/>
        <v>0.47999999999592546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111593</v>
      </c>
      <c r="D1240" s="1">
        <f>BILANCA!E264</f>
        <v>110817.48</v>
      </c>
      <c r="E1240" s="1">
        <v>0</v>
      </c>
      <c r="F1240" s="1">
        <v>0</v>
      </c>
      <c r="G1240" s="2">
        <f t="shared" si="22"/>
        <v>85639.585720000003</v>
      </c>
      <c r="H1240" s="2">
        <f t="shared" si="23"/>
        <v>0.47999999999592546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836</v>
      </c>
      <c r="D1263" s="1">
        <f>BILANCA!E287</f>
        <v>114923.44</v>
      </c>
      <c r="E1263" s="1">
        <v>0</v>
      </c>
      <c r="F1263" s="1">
        <v>0</v>
      </c>
      <c r="G1263" s="2">
        <f t="shared" si="24"/>
        <v>64591.20640000001</v>
      </c>
      <c r="H1263" s="2">
        <f t="shared" si="23"/>
        <v>0.44000000000232831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1354478</v>
      </c>
      <c r="D1264" s="1">
        <f>BILANCA!E288</f>
        <v>1603816.07</v>
      </c>
      <c r="E1264" s="1">
        <v>0</v>
      </c>
      <c r="F1264" s="1">
        <v>0</v>
      </c>
      <c r="G1264" s="2">
        <f t="shared" si="24"/>
        <v>1281952.9493400001</v>
      </c>
      <c r="H1264" s="2">
        <f t="shared" si="23"/>
        <v>7.000000006519258E-2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61906.5</v>
      </c>
      <c r="E1266" s="1">
        <v>0</v>
      </c>
      <c r="F1266" s="1">
        <v>0</v>
      </c>
      <c r="G1266" s="2">
        <f t="shared" si="24"/>
        <v>35039.078999999998</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3614165</v>
      </c>
      <c r="D1270" s="1">
        <f>BILANCA!E294</f>
        <v>3074491.8</v>
      </c>
      <c r="E1270" s="1">
        <v>0</v>
      </c>
      <c r="F1270" s="1">
        <v>0</v>
      </c>
      <c r="G1270" s="2">
        <f t="shared" si="24"/>
        <v>2802023.6481999997</v>
      </c>
      <c r="H1270" s="2">
        <f t="shared" si="23"/>
        <v>0.20000000018626451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17050328</v>
      </c>
      <c r="D1423" s="1">
        <f>'RAS-funkcijski'!E129</f>
        <v>18459646.760000002</v>
      </c>
      <c r="E1423" s="1">
        <v>0</v>
      </c>
      <c r="F1423" s="1">
        <v>0</v>
      </c>
      <c r="G1423" s="2">
        <f t="shared" si="24"/>
        <v>6746202.6900000004</v>
      </c>
      <c r="H1423" s="2">
        <f t="shared" si="27"/>
        <v>0.23999999836087227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17050328</v>
      </c>
      <c r="D1427" s="1">
        <f>'RAS-funkcijski'!E133</f>
        <v>18459646.760000002</v>
      </c>
      <c r="E1427" s="1">
        <v>0</v>
      </c>
      <c r="F1427" s="1">
        <v>0</v>
      </c>
      <c r="G1427" s="2">
        <f t="shared" si="24"/>
        <v>6962081.1760800006</v>
      </c>
      <c r="H1427" s="2">
        <f t="shared" si="27"/>
        <v>0.23999999836087227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17050328</v>
      </c>
      <c r="D1435" s="13">
        <f>'RAS-funkcijski'!E141</f>
        <v>18459646.760000002</v>
      </c>
      <c r="E1435" s="13">
        <v>0</v>
      </c>
      <c r="F1435" s="13">
        <v>0</v>
      </c>
      <c r="G1435" s="14">
        <f t="shared" si="24"/>
        <v>7393838.1482400019</v>
      </c>
      <c r="H1435" s="14">
        <f t="shared" si="27"/>
        <v>0.23999999836087227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4969479.45</v>
      </c>
      <c r="D1480" s="6"/>
      <c r="E1480" s="6">
        <v>0</v>
      </c>
      <c r="F1480" s="6">
        <v>0</v>
      </c>
      <c r="G1480" s="7">
        <f t="shared" ref="G1480:G1580" si="34">B1480/1000*C1480</f>
        <v>4969.4794500000007</v>
      </c>
      <c r="H1480" s="7">
        <f t="shared" ref="H1480:H1580" si="35">ABS(C1480-ROUND(C1480,0))</f>
        <v>0.45000000018626451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19413713.780000001</v>
      </c>
      <c r="D1481" s="1">
        <v>0</v>
      </c>
      <c r="E1481" s="1">
        <v>0</v>
      </c>
      <c r="F1481" s="1">
        <v>0</v>
      </c>
      <c r="G1481" s="2">
        <f t="shared" si="34"/>
        <v>38827.427560000004</v>
      </c>
      <c r="H1481" s="2">
        <f t="shared" si="35"/>
        <v>0.2199999988079071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18660097.390000001</v>
      </c>
      <c r="D1483" s="1">
        <v>0</v>
      </c>
      <c r="E1483" s="1">
        <v>0</v>
      </c>
      <c r="F1483" s="1">
        <v>0</v>
      </c>
      <c r="G1483" s="2">
        <f t="shared" si="34"/>
        <v>74640.389560000011</v>
      </c>
      <c r="H1483" s="2">
        <f t="shared" si="35"/>
        <v>0.39000000059604645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9855752.3100000005</v>
      </c>
      <c r="D1484" s="1">
        <v>0</v>
      </c>
      <c r="E1484" s="1">
        <v>0</v>
      </c>
      <c r="F1484" s="1">
        <v>0</v>
      </c>
      <c r="G1484" s="2">
        <f t="shared" si="34"/>
        <v>49278.761550000003</v>
      </c>
      <c r="H1484" s="2">
        <f t="shared" si="35"/>
        <v>0.31000000052154064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5872451.7800000003</v>
      </c>
      <c r="D1485" s="1">
        <v>0</v>
      </c>
      <c r="E1485" s="1">
        <v>0</v>
      </c>
      <c r="F1485" s="1">
        <v>0</v>
      </c>
      <c r="G1485" s="2">
        <f t="shared" si="34"/>
        <v>35234.710680000004</v>
      </c>
      <c r="H1485" s="2">
        <f t="shared" si="35"/>
        <v>0.21999999973922968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156630.07</v>
      </c>
      <c r="D1486" s="1">
        <v>0</v>
      </c>
      <c r="E1486" s="1">
        <v>0</v>
      </c>
      <c r="F1486" s="1">
        <v>0</v>
      </c>
      <c r="G1486" s="2">
        <f t="shared" si="34"/>
        <v>1096.41049</v>
      </c>
      <c r="H1486" s="2">
        <f t="shared" si="35"/>
        <v>7.0000000006984919E-2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10546.69</v>
      </c>
      <c r="D1489" s="1">
        <v>0</v>
      </c>
      <c r="E1489" s="1">
        <v>0</v>
      </c>
      <c r="F1489" s="1">
        <v>0</v>
      </c>
      <c r="G1489" s="2">
        <f t="shared" si="34"/>
        <v>105.46690000000001</v>
      </c>
      <c r="H1489" s="2">
        <f t="shared" si="35"/>
        <v>0.30999999999949068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2764716.54</v>
      </c>
      <c r="D1491" s="1">
        <v>0</v>
      </c>
      <c r="E1491" s="1">
        <v>0</v>
      </c>
      <c r="F1491" s="1">
        <v>0</v>
      </c>
      <c r="G1491" s="2">
        <f t="shared" si="34"/>
        <v>33176.598480000001</v>
      </c>
      <c r="H1491" s="2">
        <f t="shared" si="35"/>
        <v>0.4599999999627471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753616.39</v>
      </c>
      <c r="D1492" s="1">
        <v>0</v>
      </c>
      <c r="E1492" s="1">
        <v>0</v>
      </c>
      <c r="F1492" s="1">
        <v>0</v>
      </c>
      <c r="G1492" s="2">
        <f t="shared" si="34"/>
        <v>9797.0130699999991</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19528055.419999998</v>
      </c>
      <c r="D1499" s="1">
        <v>0</v>
      </c>
      <c r="E1499" s="1">
        <v>0</v>
      </c>
      <c r="F1499" s="1">
        <v>0</v>
      </c>
      <c r="G1499" s="2">
        <f t="shared" si="34"/>
        <v>390561.10839999997</v>
      </c>
      <c r="H1499" s="2">
        <f t="shared" si="35"/>
        <v>0.41999999806284904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18296672.209999997</v>
      </c>
      <c r="D1501" s="1">
        <v>0</v>
      </c>
      <c r="E1501" s="1">
        <v>0</v>
      </c>
      <c r="F1501" s="1">
        <v>0</v>
      </c>
      <c r="G1501" s="2">
        <f t="shared" si="34"/>
        <v>402526.78861999989</v>
      </c>
      <c r="H1501" s="2">
        <f t="shared" si="35"/>
        <v>0.20999999716877937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9691848.0399999991</v>
      </c>
      <c r="D1502" s="1">
        <v>0</v>
      </c>
      <c r="E1502" s="1">
        <v>0</v>
      </c>
      <c r="F1502" s="1">
        <v>0</v>
      </c>
      <c r="G1502" s="2">
        <f t="shared" si="34"/>
        <v>222912.50491999998</v>
      </c>
      <c r="H1502" s="2">
        <f t="shared" si="35"/>
        <v>3.9999999105930328E-2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5837685.0599999996</v>
      </c>
      <c r="D1503" s="1">
        <v>0</v>
      </c>
      <c r="E1503" s="1">
        <v>0</v>
      </c>
      <c r="F1503" s="1">
        <v>0</v>
      </c>
      <c r="G1503" s="2">
        <f t="shared" si="34"/>
        <v>140104.44144</v>
      </c>
      <c r="H1503" s="2">
        <f t="shared" si="35"/>
        <v>5.9999999590218067E-2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152519.23000000001</v>
      </c>
      <c r="D1504" s="1">
        <v>0</v>
      </c>
      <c r="E1504" s="1">
        <v>0</v>
      </c>
      <c r="F1504" s="1">
        <v>0</v>
      </c>
      <c r="G1504" s="2">
        <f t="shared" si="34"/>
        <v>3812.9807500000006</v>
      </c>
      <c r="H1504" s="2">
        <f t="shared" si="35"/>
        <v>0.23000000001047738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10546.69</v>
      </c>
      <c r="D1507" s="1">
        <v>0</v>
      </c>
      <c r="E1507" s="1">
        <v>0</v>
      </c>
      <c r="F1507" s="1">
        <v>0</v>
      </c>
      <c r="G1507" s="2">
        <f t="shared" si="34"/>
        <v>295.30732</v>
      </c>
      <c r="H1507" s="2">
        <f t="shared" si="35"/>
        <v>0.30999999999949068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2604073.19</v>
      </c>
      <c r="D1509" s="1">
        <v>0</v>
      </c>
      <c r="E1509" s="1">
        <v>0</v>
      </c>
      <c r="F1509" s="1">
        <v>0</v>
      </c>
      <c r="G1509" s="2">
        <f t="shared" si="34"/>
        <v>78122.195699999997</v>
      </c>
      <c r="H1509" s="2">
        <f t="shared" si="35"/>
        <v>0.18999999994412065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691709.89</v>
      </c>
      <c r="D1510" s="1">
        <v>0</v>
      </c>
      <c r="E1510" s="1">
        <v>0</v>
      </c>
      <c r="F1510" s="1">
        <v>0</v>
      </c>
      <c r="G1510" s="2">
        <f t="shared" si="34"/>
        <v>21443.006590000001</v>
      </c>
      <c r="H1510" s="2">
        <f t="shared" si="35"/>
        <v>0.10999999998603016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539673.31999999995</v>
      </c>
      <c r="D1511" s="1">
        <v>0</v>
      </c>
      <c r="E1511" s="1">
        <v>0</v>
      </c>
      <c r="F1511" s="1">
        <v>0</v>
      </c>
      <c r="G1511" s="2">
        <f t="shared" si="34"/>
        <v>17269.54624</v>
      </c>
      <c r="H1511" s="2">
        <f t="shared" si="35"/>
        <v>0.31999999994877726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539673.31999999995</v>
      </c>
      <c r="D1515" s="1">
        <v>0</v>
      </c>
      <c r="E1515" s="1">
        <v>0</v>
      </c>
      <c r="F1515" s="1">
        <v>0</v>
      </c>
      <c r="G1515" s="2">
        <f t="shared" si="34"/>
        <v>19428.239519999996</v>
      </c>
      <c r="H1515" s="2">
        <f t="shared" si="35"/>
        <v>0.31999999994877726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4855137.8100000024</v>
      </c>
      <c r="D1517" s="1">
        <v>0</v>
      </c>
      <c r="E1517" s="1">
        <v>0</v>
      </c>
      <c r="F1517" s="1">
        <v>0</v>
      </c>
      <c r="G1517" s="2">
        <f t="shared" si="34"/>
        <v>184495.23678000009</v>
      </c>
      <c r="H1517" s="2">
        <f t="shared" si="35"/>
        <v>0.18999999761581421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164923.43999999997</v>
      </c>
      <c r="D1518" s="1">
        <v>0</v>
      </c>
      <c r="E1518" s="1">
        <v>0</v>
      </c>
      <c r="F1518" s="1">
        <v>0</v>
      </c>
      <c r="G1518" s="2">
        <f t="shared" si="34"/>
        <v>6432.0141599999988</v>
      </c>
      <c r="H1518" s="2">
        <f t="shared" si="35"/>
        <v>0.43999999997322448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164923.43999999997</v>
      </c>
      <c r="D1524" s="1">
        <v>0</v>
      </c>
      <c r="E1524" s="1">
        <v>0</v>
      </c>
      <c r="F1524" s="1">
        <v>0</v>
      </c>
      <c r="G1524" s="2">
        <f t="shared" si="34"/>
        <v>7421.5547999999981</v>
      </c>
      <c r="H1524" s="2">
        <f t="shared" si="35"/>
        <v>0.43999999997322448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8233.33</v>
      </c>
      <c r="D1530" s="1">
        <v>0</v>
      </c>
      <c r="E1530" s="1">
        <v>0</v>
      </c>
      <c r="F1530" s="1">
        <v>0</v>
      </c>
      <c r="G1530" s="2">
        <f t="shared" si="34"/>
        <v>419.89982999999995</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8233.33</v>
      </c>
      <c r="D1531" s="1">
        <v>0</v>
      </c>
      <c r="E1531" s="1">
        <v>0</v>
      </c>
      <c r="F1531" s="1">
        <v>0</v>
      </c>
      <c r="G1531" s="2">
        <f t="shared" si="34"/>
        <v>428.13315999999998</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156690.10999999999</v>
      </c>
      <c r="D1560" s="1">
        <v>0</v>
      </c>
      <c r="E1560" s="1">
        <v>0</v>
      </c>
      <c r="F1560" s="1">
        <v>0</v>
      </c>
      <c r="G1560" s="2">
        <f t="shared" si="34"/>
        <v>12691.89891</v>
      </c>
      <c r="H1560" s="2">
        <f t="shared" si="35"/>
        <v>0.10999999998603016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156690.10999999999</v>
      </c>
      <c r="D1561" s="1">
        <v>0</v>
      </c>
      <c r="E1561" s="1">
        <v>0</v>
      </c>
      <c r="F1561" s="1">
        <v>0</v>
      </c>
      <c r="G1561" s="2">
        <f t="shared" si="34"/>
        <v>12848.589019999999</v>
      </c>
      <c r="H1561" s="2">
        <f t="shared" si="35"/>
        <v>0.10999999998603016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4690214.37</v>
      </c>
      <c r="D1576" s="1">
        <v>0</v>
      </c>
      <c r="E1576" s="1">
        <v>0</v>
      </c>
      <c r="F1576" s="1">
        <v>0</v>
      </c>
      <c r="G1576" s="2">
        <f t="shared" si="34"/>
        <v>454950.79389000003</v>
      </c>
      <c r="H1576" s="2">
        <f t="shared" si="35"/>
        <v>0.37000000011175871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1553816.07</v>
      </c>
      <c r="D1578" s="1">
        <v>0</v>
      </c>
      <c r="E1578" s="1">
        <v>0</v>
      </c>
      <c r="F1578" s="1">
        <v>0</v>
      </c>
      <c r="G1578" s="2">
        <f t="shared" si="34"/>
        <v>153827.79093000002</v>
      </c>
      <c r="H1578" s="2">
        <f t="shared" si="35"/>
        <v>7.000000006519258E-2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61906.5</v>
      </c>
      <c r="D1579" s="1">
        <v>0</v>
      </c>
      <c r="E1579" s="1">
        <v>0</v>
      </c>
      <c r="F1579" s="1">
        <v>0</v>
      </c>
      <c r="G1579" s="2">
        <f t="shared" si="34"/>
        <v>6190.6500000000005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3074491.8</v>
      </c>
      <c r="D1580" s="13">
        <v>0</v>
      </c>
      <c r="E1580" s="13">
        <v>0</v>
      </c>
      <c r="F1580" s="13">
        <v>0</v>
      </c>
      <c r="G1580" s="14">
        <f t="shared" si="34"/>
        <v>310523.67180000001</v>
      </c>
      <c r="H1580" s="14">
        <f t="shared" si="35"/>
        <v>0.20000000018626451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7815</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18465352</v>
      </c>
      <c r="I16" s="172">
        <f>'PR-RAS'!E6</f>
        <v>18829617.939999998</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16234101</v>
      </c>
      <c r="I17" s="172">
        <f>'PR-RAS'!E151</f>
        <v>17706030.370000001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135389</v>
      </c>
      <c r="I19" s="173">
        <f>'PR-RAS'!E646</f>
        <v>305091.36000000429</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40763064</v>
      </c>
      <c r="I20" s="175">
        <f>BILANCA!E7</f>
        <v>40390122.199999996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1371785</v>
      </c>
      <c r="I21" s="177">
        <f>BILANCA!E68</f>
        <v>1615118.97</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5009746</v>
      </c>
      <c r="I22" s="177">
        <f>BILANCA!E176</f>
        <v>4883884.6499999994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37125103</v>
      </c>
      <c r="I23" s="179">
        <f>BILANCA!E237</f>
        <v>37121356.520000003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17050328</v>
      </c>
      <c r="I28" s="181">
        <f>'RAS-funkcijski'!E141</f>
        <v>18459646.760000002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4969479.45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4855137.8100000024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164923.43999999997</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4690214.37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7" zoomScaleNormal="100" workbookViewId="0">
      <selection activeCell="I647" sqref="I64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18465352</v>
      </c>
      <c r="E6" s="53">
        <f>E7+E44+E50+E82+E106+E124+E133+E139</f>
        <v>18829617.939999998</v>
      </c>
      <c r="F6" s="54">
        <f t="shared" ref="F6:F131" si="0">IF(D6&lt;&gt;0,IF(E6/D6&gt;=100,"&gt;&gt;100",E6/D6*100),"-")</f>
        <v>101.97269968100255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3191128</v>
      </c>
      <c r="E50" s="53">
        <f>E51+E54+E59+E62+E65+E68+E71+E74+E77</f>
        <v>3289293.43</v>
      </c>
      <c r="F50" s="54">
        <f t="shared" si="0"/>
        <v>103.07619844769624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240333</v>
      </c>
      <c r="E59" s="53">
        <f t="shared" si="12"/>
        <v>290333</v>
      </c>
      <c r="F59" s="54">
        <f t="shared" si="0"/>
        <v>120.80446713518327</v>
      </c>
    </row>
    <row r="60" spans="1:6" ht="24" x14ac:dyDescent="0.2">
      <c r="A60" s="55">
        <v>6331</v>
      </c>
      <c r="B60" s="88" t="s">
        <v>163</v>
      </c>
      <c r="C60" s="52" t="s">
        <v>164</v>
      </c>
      <c r="D60" s="244">
        <v>240333</v>
      </c>
      <c r="E60" s="244">
        <v>290333</v>
      </c>
      <c r="F60" s="54">
        <f t="shared" si="0"/>
        <v>120.80446713518327</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2950795</v>
      </c>
      <c r="E74" s="53">
        <f t="shared" si="17"/>
        <v>2998960.43</v>
      </c>
      <c r="F74" s="54">
        <f t="shared" si="0"/>
        <v>101.6322865532848</v>
      </c>
    </row>
    <row r="75" spans="1:6" ht="12.75" customHeight="1" x14ac:dyDescent="0.2">
      <c r="A75" s="55" t="s">
        <v>193</v>
      </c>
      <c r="B75" s="87" t="s">
        <v>194</v>
      </c>
      <c r="C75" s="52" t="s">
        <v>193</v>
      </c>
      <c r="D75" s="244">
        <v>2950795</v>
      </c>
      <c r="E75" s="244">
        <v>2998960.43</v>
      </c>
      <c r="F75" s="54">
        <f t="shared" si="0"/>
        <v>101.6322865532848</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20</v>
      </c>
      <c r="E82" s="53">
        <f t="shared" si="19"/>
        <v>0.86</v>
      </c>
      <c r="F82" s="54">
        <f t="shared" si="0"/>
        <v>4.3</v>
      </c>
    </row>
    <row r="83" spans="1:6" ht="12.75" customHeight="1" x14ac:dyDescent="0.2">
      <c r="A83" s="55">
        <v>641</v>
      </c>
      <c r="B83" s="87" t="s">
        <v>209</v>
      </c>
      <c r="C83" s="52" t="s">
        <v>210</v>
      </c>
      <c r="D83" s="53">
        <f t="shared" ref="D83:E83" si="20">SUM(D84:D90)</f>
        <v>20</v>
      </c>
      <c r="E83" s="53">
        <f t="shared" si="20"/>
        <v>0.86</v>
      </c>
      <c r="F83" s="54">
        <f t="shared" si="0"/>
        <v>4.3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20</v>
      </c>
      <c r="E85" s="244">
        <v>0.86</v>
      </c>
      <c r="F85" s="54">
        <f t="shared" si="0"/>
        <v>4.3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8040874</v>
      </c>
      <c r="E106" s="53">
        <f t="shared" si="23"/>
        <v>9532999.2799999993</v>
      </c>
      <c r="F106" s="54">
        <f t="shared" si="0"/>
        <v>118.55675490002704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8040874</v>
      </c>
      <c r="E112" s="53">
        <f t="shared" si="25"/>
        <v>9532999.2799999993</v>
      </c>
      <c r="F112" s="54">
        <f t="shared" si="0"/>
        <v>118.55675490002704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8040874</v>
      </c>
      <c r="E117" s="244">
        <v>9532999.2799999993</v>
      </c>
      <c r="F117" s="54">
        <f t="shared" si="0"/>
        <v>118.55675490002704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183103</v>
      </c>
      <c r="E124" s="53">
        <f t="shared" si="27"/>
        <v>184270.1</v>
      </c>
      <c r="F124" s="54">
        <f t="shared" si="0"/>
        <v>100.63740080719595</v>
      </c>
    </row>
    <row r="125" spans="1:6" ht="12.75" customHeight="1" x14ac:dyDescent="0.2">
      <c r="A125" s="55">
        <v>661</v>
      </c>
      <c r="B125" s="88" t="s">
        <v>293</v>
      </c>
      <c r="C125" s="52" t="s">
        <v>294</v>
      </c>
      <c r="D125" s="53">
        <f t="shared" ref="D125:E125" si="28">SUM(D126:D127)</f>
        <v>182853</v>
      </c>
      <c r="E125" s="53">
        <f t="shared" si="28"/>
        <v>179970.1</v>
      </c>
      <c r="F125" s="54">
        <f t="shared" si="0"/>
        <v>98.423378342165563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182853</v>
      </c>
      <c r="E127" s="244">
        <v>179970.1</v>
      </c>
      <c r="F127" s="54">
        <f t="shared" si="0"/>
        <v>98.423378342165563</v>
      </c>
    </row>
    <row r="128" spans="1:6" ht="24" x14ac:dyDescent="0.2">
      <c r="A128" s="55">
        <v>663</v>
      </c>
      <c r="B128" s="233" t="s">
        <v>299</v>
      </c>
      <c r="C128" s="52" t="s">
        <v>300</v>
      </c>
      <c r="D128" s="53">
        <f t="shared" ref="D128:E128" si="29">SUM(D129:D132)</f>
        <v>250</v>
      </c>
      <c r="E128" s="53">
        <f t="shared" si="29"/>
        <v>4300</v>
      </c>
      <c r="F128" s="54">
        <f t="shared" si="0"/>
        <v>1720</v>
      </c>
    </row>
    <row r="129" spans="1:6" ht="12.75" customHeight="1" x14ac:dyDescent="0.2">
      <c r="A129" s="55">
        <v>6631</v>
      </c>
      <c r="B129" s="88" t="s">
        <v>301</v>
      </c>
      <c r="C129" s="52" t="s">
        <v>302</v>
      </c>
      <c r="D129" s="244">
        <v>250</v>
      </c>
      <c r="E129" s="244"/>
      <c r="F129" s="54">
        <f t="shared" si="0"/>
        <v>0</v>
      </c>
    </row>
    <row r="130" spans="1:6" ht="12.75" customHeight="1" x14ac:dyDescent="0.2">
      <c r="A130" s="55">
        <v>6632</v>
      </c>
      <c r="B130" s="234" t="s">
        <v>303</v>
      </c>
      <c r="C130" s="52" t="s">
        <v>304</v>
      </c>
      <c r="D130" s="244"/>
      <c r="E130" s="244">
        <v>4300</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7050227</v>
      </c>
      <c r="E133" s="53">
        <f t="shared" si="30"/>
        <v>5823054.2699999996</v>
      </c>
      <c r="F133" s="54">
        <f t="shared" ref="F133:F223" si="31">IF(D133&lt;&gt;0,IF(E133/D133&gt;=100,"&gt;&gt;100",E133/D133*100),"-")</f>
        <v>82.593855063106474</v>
      </c>
    </row>
    <row r="134" spans="1:6" ht="24" x14ac:dyDescent="0.2">
      <c r="A134" s="55">
        <v>671</v>
      </c>
      <c r="B134" s="234" t="s">
        <v>311</v>
      </c>
      <c r="C134" s="52" t="s">
        <v>312</v>
      </c>
      <c r="D134" s="53">
        <f t="shared" ref="D134:E134" si="32">SUM(D135:D137)</f>
        <v>7050227</v>
      </c>
      <c r="E134" s="53">
        <f t="shared" si="32"/>
        <v>5823054.2699999996</v>
      </c>
      <c r="F134" s="54">
        <f t="shared" si="31"/>
        <v>82.593855063106474</v>
      </c>
    </row>
    <row r="135" spans="1:6" ht="12.75" customHeight="1" x14ac:dyDescent="0.2">
      <c r="A135" s="55">
        <v>6711</v>
      </c>
      <c r="B135" s="87" t="s">
        <v>313</v>
      </c>
      <c r="C135" s="52" t="s">
        <v>314</v>
      </c>
      <c r="D135" s="244">
        <v>5287451</v>
      </c>
      <c r="E135" s="244">
        <v>4539567.88</v>
      </c>
      <c r="F135" s="54">
        <f t="shared" si="31"/>
        <v>85.855507313448385</v>
      </c>
    </row>
    <row r="136" spans="1:6" ht="24" x14ac:dyDescent="0.2">
      <c r="A136" s="55">
        <v>6712</v>
      </c>
      <c r="B136" s="234" t="s">
        <v>315</v>
      </c>
      <c r="C136" s="52" t="s">
        <v>316</v>
      </c>
      <c r="D136" s="244">
        <v>1097312</v>
      </c>
      <c r="E136" s="244">
        <v>743970.39</v>
      </c>
      <c r="F136" s="54">
        <f t="shared" si="31"/>
        <v>67.799348772272609</v>
      </c>
    </row>
    <row r="137" spans="1:6" ht="24" x14ac:dyDescent="0.2">
      <c r="A137" s="55" t="s">
        <v>317</v>
      </c>
      <c r="B137" s="87" t="s">
        <v>318</v>
      </c>
      <c r="C137" s="52" t="s">
        <v>317</v>
      </c>
      <c r="D137" s="244">
        <v>665464</v>
      </c>
      <c r="E137" s="244">
        <v>539516</v>
      </c>
      <c r="F137" s="54">
        <f t="shared" si="31"/>
        <v>81.073656877006115</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16234101</v>
      </c>
      <c r="E151" s="53">
        <f t="shared" si="35"/>
        <v>17706030.370000001</v>
      </c>
      <c r="F151" s="54">
        <f t="shared" si="31"/>
        <v>109.06689794525735</v>
      </c>
    </row>
    <row r="152" spans="1:6" ht="12.75" customHeight="1" x14ac:dyDescent="0.2">
      <c r="A152" s="55">
        <v>31</v>
      </c>
      <c r="B152" s="87" t="s">
        <v>346</v>
      </c>
      <c r="C152" s="52" t="s">
        <v>35</v>
      </c>
      <c r="D152" s="53">
        <f t="shared" ref="D152:E152" si="36">D153+D158+D159</f>
        <v>8823821</v>
      </c>
      <c r="E152" s="53">
        <f t="shared" si="36"/>
        <v>9427541.7199999988</v>
      </c>
      <c r="F152" s="54">
        <f t="shared" si="31"/>
        <v>106.84194205662149</v>
      </c>
    </row>
    <row r="153" spans="1:6" ht="12.75" customHeight="1" x14ac:dyDescent="0.2">
      <c r="A153" s="55">
        <v>311</v>
      </c>
      <c r="B153" s="87" t="s">
        <v>347</v>
      </c>
      <c r="C153" s="52" t="s">
        <v>348</v>
      </c>
      <c r="D153" s="53">
        <f t="shared" ref="D153:E153" si="37">SUM(D154:D157)</f>
        <v>7118252</v>
      </c>
      <c r="E153" s="53">
        <f t="shared" si="37"/>
        <v>7638218.8799999999</v>
      </c>
      <c r="F153" s="54">
        <f t="shared" si="31"/>
        <v>107.30469896261047</v>
      </c>
    </row>
    <row r="154" spans="1:6" ht="12.75" customHeight="1" x14ac:dyDescent="0.2">
      <c r="A154" s="55">
        <v>3111</v>
      </c>
      <c r="B154" s="87" t="s">
        <v>349</v>
      </c>
      <c r="C154" s="52" t="s">
        <v>350</v>
      </c>
      <c r="D154" s="244">
        <v>6443086</v>
      </c>
      <c r="E154" s="244">
        <v>6906186.1600000001</v>
      </c>
      <c r="F154" s="54">
        <f t="shared" si="31"/>
        <v>107.18755205192045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v>675166</v>
      </c>
      <c r="E157" s="244">
        <v>732032.72</v>
      </c>
      <c r="F157" s="54">
        <f t="shared" si="31"/>
        <v>108.4226279166901</v>
      </c>
    </row>
    <row r="158" spans="1:6" ht="12.75" customHeight="1" x14ac:dyDescent="0.2">
      <c r="A158" s="55">
        <v>312</v>
      </c>
      <c r="B158" s="87" t="s">
        <v>357</v>
      </c>
      <c r="C158" s="52" t="s">
        <v>358</v>
      </c>
      <c r="D158" s="244">
        <v>531058</v>
      </c>
      <c r="E158" s="244">
        <v>529399.51</v>
      </c>
      <c r="F158" s="54">
        <f t="shared" si="31"/>
        <v>99.687700778446043</v>
      </c>
    </row>
    <row r="159" spans="1:6" ht="12.75" customHeight="1" x14ac:dyDescent="0.2">
      <c r="A159" s="55">
        <v>313</v>
      </c>
      <c r="B159" s="87" t="s">
        <v>359</v>
      </c>
      <c r="C159" s="52" t="s">
        <v>360</v>
      </c>
      <c r="D159" s="53">
        <f t="shared" ref="D159:E159" si="38">SUM(D160:D162)</f>
        <v>1174511</v>
      </c>
      <c r="E159" s="53">
        <f t="shared" si="38"/>
        <v>1259923.33</v>
      </c>
      <c r="F159" s="54">
        <f t="shared" si="31"/>
        <v>107.27216092484448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1174511</v>
      </c>
      <c r="E161" s="244">
        <v>1259923.33</v>
      </c>
      <c r="F161" s="54">
        <f t="shared" si="31"/>
        <v>107.27216092484448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5128108</v>
      </c>
      <c r="E163" s="53">
        <f t="shared" si="39"/>
        <v>5861420.2199999997</v>
      </c>
      <c r="F163" s="54">
        <f t="shared" si="31"/>
        <v>114.29985912933192</v>
      </c>
    </row>
    <row r="164" spans="1:6" ht="12.75" customHeight="1" x14ac:dyDescent="0.2">
      <c r="A164" s="55">
        <v>321</v>
      </c>
      <c r="B164" s="87" t="s">
        <v>368</v>
      </c>
      <c r="C164" s="52" t="s">
        <v>369</v>
      </c>
      <c r="D164" s="53">
        <f t="shared" ref="D164:E164" si="40">SUM(D165:D168)</f>
        <v>311469</v>
      </c>
      <c r="E164" s="53">
        <f t="shared" si="40"/>
        <v>564413.64</v>
      </c>
      <c r="F164" s="54">
        <f t="shared" si="31"/>
        <v>181.21021353649962</v>
      </c>
    </row>
    <row r="165" spans="1:6" ht="12.75" customHeight="1" x14ac:dyDescent="0.2">
      <c r="A165" s="55">
        <v>3211</v>
      </c>
      <c r="B165" s="87" t="s">
        <v>370</v>
      </c>
      <c r="C165" s="52" t="s">
        <v>371</v>
      </c>
      <c r="D165" s="244">
        <v>2075</v>
      </c>
      <c r="E165" s="244">
        <v>134501.88</v>
      </c>
      <c r="F165" s="54">
        <f t="shared" si="31"/>
        <v>6482.0183132530119</v>
      </c>
    </row>
    <row r="166" spans="1:6" ht="12.75" customHeight="1" x14ac:dyDescent="0.2">
      <c r="A166" s="55">
        <v>3212</v>
      </c>
      <c r="B166" s="87" t="s">
        <v>372</v>
      </c>
      <c r="C166" s="52" t="s">
        <v>373</v>
      </c>
      <c r="D166" s="244">
        <v>296794</v>
      </c>
      <c r="E166" s="244">
        <v>349724.26</v>
      </c>
      <c r="F166" s="54">
        <f t="shared" si="31"/>
        <v>117.83400607829</v>
      </c>
    </row>
    <row r="167" spans="1:6" ht="12.75" customHeight="1" x14ac:dyDescent="0.2">
      <c r="A167" s="55">
        <v>3213</v>
      </c>
      <c r="B167" s="87" t="s">
        <v>374</v>
      </c>
      <c r="C167" s="52" t="s">
        <v>375</v>
      </c>
      <c r="D167" s="244">
        <v>12600</v>
      </c>
      <c r="E167" s="244">
        <v>80187.5</v>
      </c>
      <c r="F167" s="54">
        <f t="shared" si="31"/>
        <v>636.40873015873012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3276710</v>
      </c>
      <c r="E169" s="53">
        <f t="shared" si="41"/>
        <v>3910878.3200000003</v>
      </c>
      <c r="F169" s="54">
        <f t="shared" si="31"/>
        <v>119.35381281834523</v>
      </c>
    </row>
    <row r="170" spans="1:6" ht="12.75" customHeight="1" x14ac:dyDescent="0.2">
      <c r="A170" s="55">
        <v>3221</v>
      </c>
      <c r="B170" s="87" t="s">
        <v>380</v>
      </c>
      <c r="C170" s="52" t="s">
        <v>381</v>
      </c>
      <c r="D170" s="244">
        <v>332659</v>
      </c>
      <c r="E170" s="244">
        <v>393064.38</v>
      </c>
      <c r="F170" s="54">
        <f t="shared" si="31"/>
        <v>118.15834833868917</v>
      </c>
    </row>
    <row r="171" spans="1:6" ht="12.75" customHeight="1" x14ac:dyDescent="0.2">
      <c r="A171" s="55">
        <v>3222</v>
      </c>
      <c r="B171" s="87" t="s">
        <v>382</v>
      </c>
      <c r="C171" s="52" t="s">
        <v>383</v>
      </c>
      <c r="D171" s="244">
        <v>1476332</v>
      </c>
      <c r="E171" s="244">
        <v>1959002.48</v>
      </c>
      <c r="F171" s="54">
        <f t="shared" si="31"/>
        <v>132.69389812047697</v>
      </c>
    </row>
    <row r="172" spans="1:6" ht="12.75" customHeight="1" x14ac:dyDescent="0.2">
      <c r="A172" s="55">
        <v>3223</v>
      </c>
      <c r="B172" s="87" t="s">
        <v>384</v>
      </c>
      <c r="C172" s="52" t="s">
        <v>385</v>
      </c>
      <c r="D172" s="244">
        <v>1289607</v>
      </c>
      <c r="E172" s="244">
        <v>1439218.18</v>
      </c>
      <c r="F172" s="54">
        <f t="shared" si="31"/>
        <v>111.60130024108119</v>
      </c>
    </row>
    <row r="173" spans="1:6" ht="12.75" customHeight="1" x14ac:dyDescent="0.2">
      <c r="A173" s="55">
        <v>3224</v>
      </c>
      <c r="B173" s="87" t="s">
        <v>386</v>
      </c>
      <c r="C173" s="52" t="s">
        <v>387</v>
      </c>
      <c r="D173" s="244">
        <v>92181</v>
      </c>
      <c r="E173" s="244">
        <v>57360.6</v>
      </c>
      <c r="F173" s="54">
        <f t="shared" si="31"/>
        <v>62.226055260845513</v>
      </c>
    </row>
    <row r="174" spans="1:6" ht="12.75" customHeight="1" x14ac:dyDescent="0.2">
      <c r="A174" s="55">
        <v>3225</v>
      </c>
      <c r="B174" s="87" t="s">
        <v>388</v>
      </c>
      <c r="C174" s="52" t="s">
        <v>389</v>
      </c>
      <c r="D174" s="244">
        <v>33645</v>
      </c>
      <c r="E174" s="244">
        <v>61480.2</v>
      </c>
      <c r="F174" s="54">
        <f t="shared" si="31"/>
        <v>182.73205528310297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52286</v>
      </c>
      <c r="E176" s="244">
        <v>752.48</v>
      </c>
      <c r="F176" s="54">
        <f t="shared" si="31"/>
        <v>1.4391615346364228</v>
      </c>
    </row>
    <row r="177" spans="1:6" ht="12.75" customHeight="1" x14ac:dyDescent="0.2">
      <c r="A177" s="55">
        <v>323</v>
      </c>
      <c r="B177" s="87" t="s">
        <v>394</v>
      </c>
      <c r="C177" s="52" t="s">
        <v>395</v>
      </c>
      <c r="D177" s="53">
        <f t="shared" ref="D177:E177" si="42">SUM(D178:D186)</f>
        <v>1409476</v>
      </c>
      <c r="E177" s="53">
        <f t="shared" si="42"/>
        <v>1250036.8</v>
      </c>
      <c r="F177" s="54">
        <f t="shared" si="31"/>
        <v>88.688051446069323</v>
      </c>
    </row>
    <row r="178" spans="1:6" ht="12.75" customHeight="1" x14ac:dyDescent="0.2">
      <c r="A178" s="55">
        <v>3231</v>
      </c>
      <c r="B178" s="87" t="s">
        <v>396</v>
      </c>
      <c r="C178" s="52" t="s">
        <v>397</v>
      </c>
      <c r="D178" s="244">
        <v>47613</v>
      </c>
      <c r="E178" s="244">
        <v>53422.95</v>
      </c>
      <c r="F178" s="54">
        <f t="shared" si="31"/>
        <v>112.20244471047822</v>
      </c>
    </row>
    <row r="179" spans="1:6" ht="12.75" customHeight="1" x14ac:dyDescent="0.2">
      <c r="A179" s="55">
        <v>3232</v>
      </c>
      <c r="B179" s="87" t="s">
        <v>398</v>
      </c>
      <c r="C179" s="52" t="s">
        <v>399</v>
      </c>
      <c r="D179" s="244">
        <v>258114</v>
      </c>
      <c r="E179" s="244">
        <v>275084.32</v>
      </c>
      <c r="F179" s="54">
        <f t="shared" si="31"/>
        <v>106.57473829393214</v>
      </c>
    </row>
    <row r="180" spans="1:6" ht="12.75" customHeight="1" x14ac:dyDescent="0.2">
      <c r="A180" s="55">
        <v>3233</v>
      </c>
      <c r="B180" s="87" t="s">
        <v>400</v>
      </c>
      <c r="C180" s="52" t="s">
        <v>401</v>
      </c>
      <c r="D180" s="244">
        <v>71875</v>
      </c>
      <c r="E180" s="244">
        <v>44583.5</v>
      </c>
      <c r="F180" s="54">
        <f t="shared" si="31"/>
        <v>62.02921739130435</v>
      </c>
    </row>
    <row r="181" spans="1:6" ht="12.75" customHeight="1" x14ac:dyDescent="0.2">
      <c r="A181" s="55">
        <v>3234</v>
      </c>
      <c r="B181" s="87" t="s">
        <v>402</v>
      </c>
      <c r="C181" s="52" t="s">
        <v>403</v>
      </c>
      <c r="D181" s="244">
        <v>534006</v>
      </c>
      <c r="E181" s="244">
        <v>561078.75</v>
      </c>
      <c r="F181" s="54">
        <f t="shared" si="31"/>
        <v>105.06974640734374</v>
      </c>
    </row>
    <row r="182" spans="1:6" ht="12.75" customHeight="1" x14ac:dyDescent="0.2">
      <c r="A182" s="55">
        <v>3235</v>
      </c>
      <c r="B182" s="87" t="s">
        <v>404</v>
      </c>
      <c r="C182" s="52" t="s">
        <v>405</v>
      </c>
      <c r="D182" s="244">
        <v>3000</v>
      </c>
      <c r="E182" s="244">
        <v>3259.65</v>
      </c>
      <c r="F182" s="54">
        <f t="shared" si="31"/>
        <v>108.65500000000002</v>
      </c>
    </row>
    <row r="183" spans="1:6" ht="12.75" customHeight="1" x14ac:dyDescent="0.2">
      <c r="A183" s="55">
        <v>3236</v>
      </c>
      <c r="B183" s="87" t="s">
        <v>406</v>
      </c>
      <c r="C183" s="52" t="s">
        <v>407</v>
      </c>
      <c r="D183" s="244">
        <v>16841</v>
      </c>
      <c r="E183" s="244">
        <v>20785.97</v>
      </c>
      <c r="F183" s="54">
        <f t="shared" si="31"/>
        <v>123.42479662727868</v>
      </c>
    </row>
    <row r="184" spans="1:6" ht="12.75" customHeight="1" x14ac:dyDescent="0.2">
      <c r="A184" s="55">
        <v>3237</v>
      </c>
      <c r="B184" s="87" t="s">
        <v>408</v>
      </c>
      <c r="C184" s="52" t="s">
        <v>409</v>
      </c>
      <c r="D184" s="244">
        <v>310524</v>
      </c>
      <c r="E184" s="244">
        <v>131190.46</v>
      </c>
      <c r="F184" s="54">
        <f t="shared" si="31"/>
        <v>42.248090324741398</v>
      </c>
    </row>
    <row r="185" spans="1:6" ht="12.75" customHeight="1" x14ac:dyDescent="0.2">
      <c r="A185" s="55">
        <v>3238</v>
      </c>
      <c r="B185" s="87" t="s">
        <v>410</v>
      </c>
      <c r="C185" s="52" t="s">
        <v>411</v>
      </c>
      <c r="D185" s="244">
        <v>49486</v>
      </c>
      <c r="E185" s="244">
        <v>49152.5</v>
      </c>
      <c r="F185" s="54">
        <f t="shared" si="31"/>
        <v>99.326072020369395</v>
      </c>
    </row>
    <row r="186" spans="1:6" ht="12.75" customHeight="1" x14ac:dyDescent="0.2">
      <c r="A186" s="55">
        <v>3239</v>
      </c>
      <c r="B186" s="87" t="s">
        <v>412</v>
      </c>
      <c r="C186" s="52" t="s">
        <v>413</v>
      </c>
      <c r="D186" s="244">
        <v>118017</v>
      </c>
      <c r="E186" s="244">
        <v>111478.7</v>
      </c>
      <c r="F186" s="54">
        <f t="shared" si="31"/>
        <v>94.459865951515454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130453</v>
      </c>
      <c r="E188" s="53">
        <f t="shared" si="43"/>
        <v>136091.46</v>
      </c>
      <c r="F188" s="54">
        <f t="shared" si="31"/>
        <v>104.32221566387894</v>
      </c>
    </row>
    <row r="189" spans="1:6" ht="12.75" customHeight="1" x14ac:dyDescent="0.2">
      <c r="A189" s="55">
        <v>3291</v>
      </c>
      <c r="B189" s="234" t="s">
        <v>418</v>
      </c>
      <c r="C189" s="52" t="s">
        <v>419</v>
      </c>
      <c r="D189" s="244">
        <v>68041</v>
      </c>
      <c r="E189" s="244">
        <v>67991.399999999994</v>
      </c>
      <c r="F189" s="54">
        <f t="shared" si="31"/>
        <v>99.927102776267247</v>
      </c>
    </row>
    <row r="190" spans="1:6" ht="12.75" customHeight="1" x14ac:dyDescent="0.2">
      <c r="A190" s="55">
        <v>3292</v>
      </c>
      <c r="B190" s="87" t="s">
        <v>420</v>
      </c>
      <c r="C190" s="52" t="s">
        <v>421</v>
      </c>
      <c r="D190" s="244">
        <v>60583</v>
      </c>
      <c r="E190" s="244">
        <v>65412.53</v>
      </c>
      <c r="F190" s="54">
        <f t="shared" si="31"/>
        <v>107.97175775382533</v>
      </c>
    </row>
    <row r="191" spans="1:6" ht="12.75" customHeight="1" x14ac:dyDescent="0.2">
      <c r="A191" s="55">
        <v>3293</v>
      </c>
      <c r="B191" s="87" t="s">
        <v>422</v>
      </c>
      <c r="C191" s="52" t="s">
        <v>423</v>
      </c>
      <c r="D191" s="244">
        <v>1829</v>
      </c>
      <c r="E191" s="244">
        <v>2489.98</v>
      </c>
      <c r="F191" s="54">
        <f t="shared" si="31"/>
        <v>136.13887370147623</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c r="E195" s="244">
        <v>197.55</v>
      </c>
      <c r="F195" s="54" t="str">
        <f t="shared" si="31"/>
        <v>-</v>
      </c>
    </row>
    <row r="196" spans="1:6" ht="12.75" customHeight="1" x14ac:dyDescent="0.2">
      <c r="A196" s="55">
        <v>34</v>
      </c>
      <c r="B196" s="234" t="s">
        <v>432</v>
      </c>
      <c r="C196" s="52" t="s">
        <v>433</v>
      </c>
      <c r="D196" s="53">
        <f t="shared" ref="D196:E196" si="44">D197+D202+D210</f>
        <v>149760</v>
      </c>
      <c r="E196" s="53">
        <f t="shared" si="44"/>
        <v>156630.07</v>
      </c>
      <c r="F196" s="54">
        <f t="shared" si="31"/>
        <v>104.58738648504273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96743</v>
      </c>
      <c r="E202" s="53">
        <f t="shared" si="46"/>
        <v>83422.559999999998</v>
      </c>
      <c r="F202" s="54">
        <f t="shared" si="31"/>
        <v>86.231107160207969</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v>96743</v>
      </c>
      <c r="E205" s="244">
        <v>83422.559999999998</v>
      </c>
      <c r="F205" s="54">
        <f t="shared" si="31"/>
        <v>86.231107160207969</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53017</v>
      </c>
      <c r="E210" s="53">
        <f t="shared" si="47"/>
        <v>73207.509999999995</v>
      </c>
      <c r="F210" s="54">
        <f t="shared" si="31"/>
        <v>138.08308655714202</v>
      </c>
    </row>
    <row r="211" spans="1:6" ht="12.75" customHeight="1" x14ac:dyDescent="0.2">
      <c r="A211" s="55">
        <v>3431</v>
      </c>
      <c r="B211" s="234" t="s">
        <v>462</v>
      </c>
      <c r="C211" s="52" t="s">
        <v>463</v>
      </c>
      <c r="D211" s="244">
        <v>53017</v>
      </c>
      <c r="E211" s="244">
        <v>71994.12</v>
      </c>
      <c r="F211" s="54">
        <f t="shared" si="31"/>
        <v>135.79440556802533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1213.3900000000001</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2125289</v>
      </c>
      <c r="E224" s="53">
        <f t="shared" si="51"/>
        <v>2249891.67</v>
      </c>
      <c r="F224" s="54">
        <f t="shared" ref="F224:F235" si="52">IF(D224&lt;&gt;0,IF(E224/D224&gt;=100,"&gt;&gt;100",E224/D224*100),"-")</f>
        <v>105.86285771017494</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2125289</v>
      </c>
      <c r="E244" s="53">
        <f t="shared" si="60"/>
        <v>2249891.67</v>
      </c>
      <c r="F244" s="54">
        <f t="shared" ref="F244:F251" si="61">IF(D244&lt;&gt;0,IF(E244/D244&gt;=100,"&gt;&gt;100",E244/D244*100),"-")</f>
        <v>105.86285771017494</v>
      </c>
    </row>
    <row r="245" spans="1:6" ht="12.75" customHeight="1" x14ac:dyDescent="0.2">
      <c r="A245" s="55" t="s">
        <v>530</v>
      </c>
      <c r="B245" s="87" t="s">
        <v>531</v>
      </c>
      <c r="C245" s="52" t="s">
        <v>530</v>
      </c>
      <c r="D245" s="244">
        <v>2125289</v>
      </c>
      <c r="E245" s="244">
        <v>2249891.67</v>
      </c>
      <c r="F245" s="54">
        <f t="shared" si="61"/>
        <v>105.86285771017494</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7123</v>
      </c>
      <c r="E252" s="53">
        <f t="shared" si="63"/>
        <v>10546.69</v>
      </c>
      <c r="F252" s="54">
        <f t="shared" ref="F252:F258" si="64">IF(D252&lt;&gt;0,IF(E252/D252&gt;=100,"&gt;&gt;100",E252/D252*100),"-")</f>
        <v>148.06528148252141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7123</v>
      </c>
      <c r="E259" s="53">
        <f t="shared" si="66"/>
        <v>10546.69</v>
      </c>
      <c r="F259" s="54">
        <f t="shared" ref="F259:F262" si="67">IF(D259&lt;&gt;0,IF(E259/D259&gt;=100,"&gt;&gt;100",E259/D259*100),"-")</f>
        <v>148.06528148252141</v>
      </c>
    </row>
    <row r="260" spans="1:6" ht="12.75" customHeight="1" x14ac:dyDescent="0.2">
      <c r="A260" s="55">
        <v>3721</v>
      </c>
      <c r="B260" s="87" t="s">
        <v>556</v>
      </c>
      <c r="C260" s="52" t="s">
        <v>557</v>
      </c>
      <c r="D260" s="244">
        <v>2200</v>
      </c>
      <c r="E260" s="244">
        <v>2250</v>
      </c>
      <c r="F260" s="54">
        <f t="shared" si="67"/>
        <v>102.27272727272727</v>
      </c>
    </row>
    <row r="261" spans="1:6" ht="12.75" customHeight="1" x14ac:dyDescent="0.2">
      <c r="A261" s="55">
        <v>3722</v>
      </c>
      <c r="B261" s="87" t="s">
        <v>558</v>
      </c>
      <c r="C261" s="52" t="s">
        <v>559</v>
      </c>
      <c r="D261" s="244">
        <v>4923</v>
      </c>
      <c r="E261" s="244">
        <v>8296.69</v>
      </c>
      <c r="F261" s="54">
        <f t="shared" si="67"/>
        <v>168.52914889295144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16234101</v>
      </c>
      <c r="E289" s="53">
        <f t="shared" si="79"/>
        <v>17706030.370000001</v>
      </c>
      <c r="F289" s="54">
        <f t="shared" si="76"/>
        <v>109.06689794525735</v>
      </c>
    </row>
    <row r="290" spans="1:6" ht="12.75" customHeight="1" x14ac:dyDescent="0.2">
      <c r="A290" s="55" t="s">
        <v>605</v>
      </c>
      <c r="B290" s="87" t="s">
        <v>616</v>
      </c>
      <c r="C290" s="52" t="s">
        <v>617</v>
      </c>
      <c r="D290" s="53">
        <f>IF(D6&gt;=D289,D6-D289,0)</f>
        <v>2231251</v>
      </c>
      <c r="E290" s="53">
        <f>IF(E6&gt;=E289,E6-E289,0)</f>
        <v>1123587.5699999966</v>
      </c>
      <c r="F290" s="54">
        <f t="shared" si="76"/>
        <v>50.356843313459422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166987</v>
      </c>
      <c r="E293" s="244">
        <v>132824.53</v>
      </c>
      <c r="F293" s="54">
        <f t="shared" si="76"/>
        <v>79.541838586237262</v>
      </c>
    </row>
    <row r="294" spans="1:6" ht="12.75" customHeight="1" x14ac:dyDescent="0.2">
      <c r="A294" s="55">
        <v>96</v>
      </c>
      <c r="B294" s="87" t="s">
        <v>624</v>
      </c>
      <c r="C294" s="52" t="s">
        <v>625</v>
      </c>
      <c r="D294" s="244"/>
      <c r="E294" s="244">
        <v>110817.48</v>
      </c>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816227</v>
      </c>
      <c r="E350" s="53">
        <f t="shared" si="95"/>
        <v>753616.39</v>
      </c>
      <c r="F350" s="54">
        <f t="shared" si="81"/>
        <v>92.329265020637635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362578</v>
      </c>
      <c r="E363" s="53">
        <f t="shared" si="99"/>
        <v>508053.39</v>
      </c>
      <c r="F363" s="54">
        <f t="shared" si="81"/>
        <v>140.12250881189703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358828</v>
      </c>
      <c r="E369" s="53">
        <f t="shared" si="101"/>
        <v>489303.39</v>
      </c>
      <c r="F369" s="54">
        <f t="shared" si="81"/>
        <v>136.36154090539202</v>
      </c>
    </row>
    <row r="370" spans="1:6" ht="12.75" customHeight="1" x14ac:dyDescent="0.2">
      <c r="A370" s="55">
        <v>4221</v>
      </c>
      <c r="B370" s="87" t="s">
        <v>671</v>
      </c>
      <c r="C370" s="52" t="s">
        <v>763</v>
      </c>
      <c r="D370" s="244">
        <v>22559</v>
      </c>
      <c r="E370" s="244">
        <v>66862.5</v>
      </c>
      <c r="F370" s="54">
        <f t="shared" si="81"/>
        <v>296.38946761824548</v>
      </c>
    </row>
    <row r="371" spans="1:6" ht="12.75" customHeight="1" x14ac:dyDescent="0.2">
      <c r="A371" s="55">
        <v>4222</v>
      </c>
      <c r="B371" s="87" t="s">
        <v>764</v>
      </c>
      <c r="C371" s="52" t="s">
        <v>765</v>
      </c>
      <c r="D371" s="244">
        <v>3299</v>
      </c>
      <c r="E371" s="244">
        <v>4396</v>
      </c>
      <c r="F371" s="54">
        <f t="shared" si="81"/>
        <v>133.25250075780539</v>
      </c>
    </row>
    <row r="372" spans="1:6" ht="12.75" customHeight="1" x14ac:dyDescent="0.2">
      <c r="A372" s="55">
        <v>4223</v>
      </c>
      <c r="B372" s="87" t="s">
        <v>675</v>
      </c>
      <c r="C372" s="52" t="s">
        <v>766</v>
      </c>
      <c r="D372" s="244">
        <v>11010</v>
      </c>
      <c r="E372" s="244"/>
      <c r="F372" s="54">
        <f t="shared" si="81"/>
        <v>0</v>
      </c>
    </row>
    <row r="373" spans="1:6" ht="12.75" customHeight="1" x14ac:dyDescent="0.2">
      <c r="A373" s="55">
        <v>4224</v>
      </c>
      <c r="B373" s="87" t="s">
        <v>677</v>
      </c>
      <c r="C373" s="52" t="s">
        <v>767</v>
      </c>
      <c r="D373" s="244">
        <v>289450</v>
      </c>
      <c r="E373" s="244">
        <v>245625</v>
      </c>
      <c r="F373" s="54">
        <f t="shared" si="81"/>
        <v>84.859215754016233</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32510</v>
      </c>
      <c r="E376" s="244">
        <v>172419.89</v>
      </c>
      <c r="F376" s="54">
        <f t="shared" si="81"/>
        <v>530.35955090741322</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3750</v>
      </c>
      <c r="E391" s="53">
        <f t="shared" si="105"/>
        <v>18750</v>
      </c>
      <c r="F391" s="54">
        <f t="shared" si="81"/>
        <v>500</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3750</v>
      </c>
      <c r="E393" s="244">
        <v>18750</v>
      </c>
      <c r="F393" s="54">
        <f t="shared" si="81"/>
        <v>500</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453649</v>
      </c>
      <c r="E402" s="53">
        <f t="shared" si="109"/>
        <v>245563</v>
      </c>
      <c r="F402" s="54">
        <f t="shared" si="81"/>
        <v>54.130616401667368</v>
      </c>
    </row>
    <row r="403" spans="1:6" ht="12.75" customHeight="1" x14ac:dyDescent="0.2">
      <c r="A403" s="55">
        <v>451</v>
      </c>
      <c r="B403" s="87" t="s">
        <v>808</v>
      </c>
      <c r="C403" s="52" t="s">
        <v>809</v>
      </c>
      <c r="D403" s="244">
        <v>453649</v>
      </c>
      <c r="E403" s="244">
        <v>245563</v>
      </c>
      <c r="F403" s="54">
        <f t="shared" si="81"/>
        <v>54.130616401667368</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816227</v>
      </c>
      <c r="E408" s="53">
        <f t="shared" si="111"/>
        <v>753616.39</v>
      </c>
      <c r="F408" s="54">
        <f t="shared" si="81"/>
        <v>92.329265020637635</v>
      </c>
    </row>
    <row r="409" spans="1:6" ht="12.75" customHeight="1" x14ac:dyDescent="0.2">
      <c r="A409" s="55">
        <v>92212</v>
      </c>
      <c r="B409" s="87" t="s">
        <v>820</v>
      </c>
      <c r="C409" s="52" t="s">
        <v>821</v>
      </c>
      <c r="D409" s="244"/>
      <c r="E409" s="244">
        <v>397.71</v>
      </c>
      <c r="F409" s="54" t="str">
        <f t="shared" si="81"/>
        <v>-</v>
      </c>
    </row>
    <row r="410" spans="1:6" ht="12.75" customHeight="1" x14ac:dyDescent="0.2">
      <c r="A410" s="55">
        <v>92222</v>
      </c>
      <c r="B410" s="87" t="s">
        <v>822</v>
      </c>
      <c r="C410" s="52" t="s">
        <v>823</v>
      </c>
      <c r="D410" s="244">
        <v>715002</v>
      </c>
      <c r="E410" s="244"/>
      <c r="F410" s="54">
        <f t="shared" si="81"/>
        <v>0</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18465352</v>
      </c>
      <c r="E412" s="53">
        <f>E6+E298</f>
        <v>18829617.939999998</v>
      </c>
      <c r="F412" s="54">
        <f t="shared" si="81"/>
        <v>101.97269968100255</v>
      </c>
    </row>
    <row r="413" spans="1:6" ht="12.75" customHeight="1" x14ac:dyDescent="0.2">
      <c r="A413" s="55" t="s">
        <v>605</v>
      </c>
      <c r="B413" s="87" t="s">
        <v>828</v>
      </c>
      <c r="C413" s="52" t="s">
        <v>829</v>
      </c>
      <c r="D413" s="53">
        <f t="shared" ref="D413:E413" si="112">D289+D350</f>
        <v>17050328</v>
      </c>
      <c r="E413" s="53">
        <f t="shared" si="112"/>
        <v>18459646.760000002</v>
      </c>
      <c r="F413" s="54">
        <f t="shared" si="81"/>
        <v>108.26564016832991</v>
      </c>
    </row>
    <row r="414" spans="1:6" ht="12.75" customHeight="1" x14ac:dyDescent="0.2">
      <c r="A414" s="55" t="s">
        <v>605</v>
      </c>
      <c r="B414" s="87" t="s">
        <v>830</v>
      </c>
      <c r="C414" s="52" t="s">
        <v>831</v>
      </c>
      <c r="D414" s="53">
        <f t="shared" ref="D414:E414" si="113">IF(D412&gt;=D413,D412-D413,0)</f>
        <v>1415024</v>
      </c>
      <c r="E414" s="53">
        <f t="shared" si="113"/>
        <v>369971.17999999598</v>
      </c>
      <c r="F414" s="54">
        <f t="shared" si="81"/>
        <v>26.145929680344359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881989</v>
      </c>
      <c r="E417" s="53">
        <f t="shared" si="116"/>
        <v>132426.82</v>
      </c>
      <c r="F417" s="54">
        <f t="shared" si="81"/>
        <v>15.014565941298589</v>
      </c>
    </row>
    <row r="418" spans="1:6" ht="12.75" customHeight="1" x14ac:dyDescent="0.2">
      <c r="A418" s="57" t="s">
        <v>839</v>
      </c>
      <c r="B418" s="235" t="s">
        <v>840</v>
      </c>
      <c r="C418" s="58" t="s">
        <v>841</v>
      </c>
      <c r="D418" s="64">
        <f t="shared" ref="D418:E418" si="117">D294+D411</f>
        <v>0</v>
      </c>
      <c r="E418" s="64">
        <f t="shared" si="117"/>
        <v>110817.48</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537975</v>
      </c>
      <c r="E528" s="53">
        <f t="shared" si="148"/>
        <v>539673.31999999995</v>
      </c>
      <c r="F528" s="54">
        <f t="shared" si="119"/>
        <v>100.3156875319485</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537975</v>
      </c>
      <c r="E593" s="53">
        <f t="shared" si="167"/>
        <v>539673.31999999995</v>
      </c>
      <c r="F593" s="54">
        <f t="shared" si="119"/>
        <v>100.3156875319485</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537975</v>
      </c>
      <c r="E605" s="53">
        <f t="shared" si="171"/>
        <v>539673.31999999995</v>
      </c>
      <c r="F605" s="54">
        <f t="shared" si="119"/>
        <v>100.3156875319485</v>
      </c>
    </row>
    <row r="606" spans="1:6" ht="24" x14ac:dyDescent="0.2">
      <c r="A606" s="55">
        <v>5443</v>
      </c>
      <c r="B606" s="87" t="s">
        <v>1206</v>
      </c>
      <c r="C606" s="52" t="s">
        <v>1207</v>
      </c>
      <c r="D606" s="244">
        <v>537975</v>
      </c>
      <c r="E606" s="244">
        <v>539673.31999999995</v>
      </c>
      <c r="F606" s="54">
        <f t="shared" si="119"/>
        <v>100.3156875319485</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537975</v>
      </c>
      <c r="E636" s="53">
        <f t="shared" si="179"/>
        <v>539673.31999999995</v>
      </c>
      <c r="F636" s="54">
        <f t="shared" si="119"/>
        <v>100.3156875319485</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v>130449</v>
      </c>
      <c r="E638" s="244">
        <v>2962.4</v>
      </c>
      <c r="F638" s="54">
        <f t="shared" si="119"/>
        <v>2.2709258024208694</v>
      </c>
    </row>
    <row r="639" spans="1:6" ht="12.75" customHeight="1" x14ac:dyDescent="0.2">
      <c r="A639" s="55" t="s">
        <v>605</v>
      </c>
      <c r="B639" s="87" t="s">
        <v>1272</v>
      </c>
      <c r="C639" s="52" t="s">
        <v>1273</v>
      </c>
      <c r="D639" s="53">
        <f t="shared" ref="D639:E639" si="180">D412+D420</f>
        <v>18465352</v>
      </c>
      <c r="E639" s="53">
        <f t="shared" si="180"/>
        <v>18829617.939999998</v>
      </c>
      <c r="F639" s="54">
        <f t="shared" si="119"/>
        <v>101.97269968100255</v>
      </c>
    </row>
    <row r="640" spans="1:6" ht="12.75" customHeight="1" x14ac:dyDescent="0.2">
      <c r="A640" s="55" t="s">
        <v>605</v>
      </c>
      <c r="B640" s="87" t="s">
        <v>1274</v>
      </c>
      <c r="C640" s="52" t="s">
        <v>1275</v>
      </c>
      <c r="D640" s="53">
        <f t="shared" ref="D640:E640" si="181">D413+D528</f>
        <v>17588303</v>
      </c>
      <c r="E640" s="53">
        <f t="shared" si="181"/>
        <v>18999320.080000002</v>
      </c>
      <c r="F640" s="54">
        <f t="shared" si="119"/>
        <v>108.02247425462252</v>
      </c>
    </row>
    <row r="641" spans="1:6" ht="12.75" customHeight="1" x14ac:dyDescent="0.2">
      <c r="A641" s="55" t="s">
        <v>605</v>
      </c>
      <c r="B641" s="87" t="s">
        <v>1276</v>
      </c>
      <c r="C641" s="52" t="s">
        <v>1277</v>
      </c>
      <c r="D641" s="53">
        <f t="shared" ref="D641:E641" si="182">IF(D639&gt;=D640,D639-D640,0)</f>
        <v>877049</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169702.14000000432</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1012438</v>
      </c>
      <c r="E644" s="53">
        <f t="shared" si="185"/>
        <v>135389.22</v>
      </c>
      <c r="F644" s="54">
        <f t="shared" si="119"/>
        <v>13.372593679810517</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135389</v>
      </c>
      <c r="E646" s="53">
        <f t="shared" si="187"/>
        <v>305091.36000000429</v>
      </c>
      <c r="F646" s="54">
        <f t="shared" si="119"/>
        <v>225.34427464565385</v>
      </c>
    </row>
    <row r="647" spans="1:6" ht="24" x14ac:dyDescent="0.2">
      <c r="A647" s="57" t="s">
        <v>1288</v>
      </c>
      <c r="B647" s="235" t="s">
        <v>1289</v>
      </c>
      <c r="C647" s="58" t="s">
        <v>1288</v>
      </c>
      <c r="D647" s="245">
        <v>769275</v>
      </c>
      <c r="E647" s="245">
        <v>944210.35</v>
      </c>
      <c r="F647" s="59">
        <f t="shared" si="119"/>
        <v>122.74028793344382</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456414</v>
      </c>
      <c r="E649" s="244">
        <v>455603</v>
      </c>
      <c r="F649" s="54">
        <f t="shared" ref="F649:F724" si="188">IF(D649&lt;&gt;0,IF(E649/D649&gt;=100,"&gt;&gt;100",E649/D649*100),"-")</f>
        <v>99.822310446217685</v>
      </c>
    </row>
    <row r="650" spans="1:6" ht="12.75" customHeight="1" x14ac:dyDescent="0.2">
      <c r="A650" s="55" t="s">
        <v>1293</v>
      </c>
      <c r="B650" s="87" t="s">
        <v>1294</v>
      </c>
      <c r="C650" s="52" t="s">
        <v>1293</v>
      </c>
      <c r="D650" s="244">
        <v>19417151</v>
      </c>
      <c r="E650" s="244">
        <v>20454729.030000001</v>
      </c>
      <c r="F650" s="54">
        <f t="shared" si="188"/>
        <v>105.34361621846584</v>
      </c>
    </row>
    <row r="651" spans="1:6" ht="12.75" customHeight="1" x14ac:dyDescent="0.2">
      <c r="A651" s="55" t="s">
        <v>1295</v>
      </c>
      <c r="B651" s="87" t="s">
        <v>1296</v>
      </c>
      <c r="C651" s="52" t="s">
        <v>1295</v>
      </c>
      <c r="D651" s="244">
        <v>19417962</v>
      </c>
      <c r="E651" s="244">
        <v>20584862.100000001</v>
      </c>
      <c r="F651" s="54">
        <f t="shared" si="188"/>
        <v>106.0093850219709</v>
      </c>
    </row>
    <row r="652" spans="1:6" ht="24" x14ac:dyDescent="0.2">
      <c r="A652" s="55">
        <v>11</v>
      </c>
      <c r="B652" s="87" t="s">
        <v>1297</v>
      </c>
      <c r="C652" s="52" t="s">
        <v>1298</v>
      </c>
      <c r="D652" s="53">
        <f t="shared" ref="D652:E652" si="189">+D649+D650-D651</f>
        <v>455603</v>
      </c>
      <c r="E652" s="53">
        <f t="shared" si="189"/>
        <v>325469.9299999997</v>
      </c>
      <c r="F652" s="54">
        <f t="shared" si="188"/>
        <v>71.437178859665039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85</v>
      </c>
      <c r="E654" s="264">
        <v>89</v>
      </c>
      <c r="F654" s="54">
        <f t="shared" si="188"/>
        <v>104.70588235294119</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77</v>
      </c>
      <c r="E656" s="264">
        <v>81</v>
      </c>
      <c r="F656" s="54">
        <f t="shared" si="188"/>
        <v>105.1948051948052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150000</v>
      </c>
      <c r="E661" s="244"/>
      <c r="F661" s="54">
        <f t="shared" si="188"/>
        <v>0</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v>90333</v>
      </c>
      <c r="E663" s="244">
        <v>290333</v>
      </c>
      <c r="F663" s="54">
        <f t="shared" si="188"/>
        <v>321.40303100749452</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2950795</v>
      </c>
      <c r="E694" s="244">
        <v>2998960.43</v>
      </c>
      <c r="F694" s="54">
        <f t="shared" si="188"/>
        <v>101.6322865532848</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8040610</v>
      </c>
      <c r="E710" s="244">
        <v>9532936.7799999993</v>
      </c>
      <c r="F710" s="54">
        <f t="shared" si="188"/>
        <v>118.5598702088523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75460</v>
      </c>
      <c r="E716" s="244">
        <v>46974.1</v>
      </c>
      <c r="F716" s="54">
        <f t="shared" si="188"/>
        <v>62.2503313013517</v>
      </c>
    </row>
    <row r="717" spans="1:6" ht="12.75" customHeight="1" x14ac:dyDescent="0.2">
      <c r="A717" s="55">
        <v>31215</v>
      </c>
      <c r="B717" s="87" t="s">
        <v>1410</v>
      </c>
      <c r="C717" s="52" t="s">
        <v>1411</v>
      </c>
      <c r="D717" s="244">
        <v>59246</v>
      </c>
      <c r="E717" s="244">
        <v>66046.58</v>
      </c>
      <c r="F717" s="54">
        <f t="shared" si="188"/>
        <v>111.47854707490801</v>
      </c>
    </row>
    <row r="718" spans="1:6" ht="12.75" customHeight="1" x14ac:dyDescent="0.2">
      <c r="A718" s="55">
        <v>32121</v>
      </c>
      <c r="B718" s="87" t="s">
        <v>1412</v>
      </c>
      <c r="C718" s="52" t="s">
        <v>1413</v>
      </c>
      <c r="D718" s="244">
        <v>296794</v>
      </c>
      <c r="E718" s="244">
        <v>349724.26</v>
      </c>
      <c r="F718" s="54">
        <f t="shared" si="188"/>
        <v>117.83400607829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14865</v>
      </c>
      <c r="E720" s="244">
        <v>18510</v>
      </c>
      <c r="F720" s="54">
        <f t="shared" si="188"/>
        <v>124.52068617558024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68041</v>
      </c>
      <c r="E725" s="244">
        <v>67991.399999999994</v>
      </c>
      <c r="F725" s="54">
        <f t="shared" ref="F725:F979" si="190">IF(D725&lt;&gt;0,IF(E725/D725&gt;=100,"&gt;&gt;100",E725/D725*100),"-")</f>
        <v>99.927102776267247</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v>96743</v>
      </c>
      <c r="E742" s="244">
        <v>83422.559999999998</v>
      </c>
      <c r="F742" s="54">
        <f t="shared" si="190"/>
        <v>86.231107160207969</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v>2125289</v>
      </c>
      <c r="E795" s="244">
        <v>2249891.67</v>
      </c>
      <c r="F795" s="54">
        <f t="shared" si="190"/>
        <v>105.86285771017494</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2200</v>
      </c>
      <c r="E816" s="244">
        <v>2250</v>
      </c>
      <c r="F816" s="54">
        <f t="shared" si="190"/>
        <v>102.27272727272727</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4923</v>
      </c>
      <c r="E828" s="244">
        <v>8296.69</v>
      </c>
      <c r="F828" s="54">
        <f t="shared" si="190"/>
        <v>168.52914889295144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298" sqref="E29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42134849</v>
      </c>
      <c r="E6" s="231">
        <f t="shared" si="0"/>
        <v>42005241.169999994</v>
      </c>
      <c r="F6" s="232">
        <f t="shared" ref="F6:F260" si="1">IF(D6&gt;0,IF(E6/D6&gt;=100,"&gt;&gt;100",E6/D6*100),"-")</f>
        <v>99.692397544844638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40763064</v>
      </c>
      <c r="E7" s="106">
        <f t="shared" si="2"/>
        <v>40390122.199999996</v>
      </c>
      <c r="F7" s="95">
        <f t="shared" si="1"/>
        <v>99.085098706024638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3430043</v>
      </c>
      <c r="E8" s="106">
        <f>E9+E10-E11</f>
        <v>3430043.55</v>
      </c>
      <c r="F8" s="95">
        <f t="shared" si="1"/>
        <v>100.00001603478439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536922</v>
      </c>
      <c r="E9" s="249">
        <v>536922</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2893121</v>
      </c>
      <c r="E10" s="249">
        <v>2893121.55</v>
      </c>
      <c r="F10" s="95">
        <f t="shared" si="1"/>
        <v>100.00001901061171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31711022</v>
      </c>
      <c r="E12" s="106">
        <f t="shared" si="3"/>
        <v>31338079.68</v>
      </c>
      <c r="F12" s="95">
        <f t="shared" si="1"/>
        <v>98.823934718975622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31398846</v>
      </c>
      <c r="E13" s="106">
        <f t="shared" si="4"/>
        <v>30882778.010000002</v>
      </c>
      <c r="F13" s="95">
        <f t="shared" si="1"/>
        <v>98.356410964912527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5853252</v>
      </c>
      <c r="E14" s="249">
        <v>6098814.9400000004</v>
      </c>
      <c r="F14" s="95">
        <f t="shared" si="1"/>
        <v>104.1953249236493</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47718138</v>
      </c>
      <c r="E15" s="249">
        <v>47718138.380000003</v>
      </c>
      <c r="F15" s="95">
        <f t="shared" si="1"/>
        <v>100.0000007963429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22172544</v>
      </c>
      <c r="E18" s="249">
        <v>22934175.309999999</v>
      </c>
      <c r="F18" s="95">
        <f t="shared" si="1"/>
        <v>103.4350199508004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243422</v>
      </c>
      <c r="E19" s="106">
        <f t="shared" si="5"/>
        <v>390512.08999999985</v>
      </c>
      <c r="F19" s="95">
        <f t="shared" si="1"/>
        <v>160.42596396381586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906230</v>
      </c>
      <c r="E20" s="249">
        <v>973092.19</v>
      </c>
      <c r="F20" s="95">
        <f t="shared" si="1"/>
        <v>107.37805965373029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327185</v>
      </c>
      <c r="E21" s="249">
        <v>331580.59999999998</v>
      </c>
      <c r="F21" s="95">
        <f t="shared" si="1"/>
        <v>101.34346012194935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519530</v>
      </c>
      <c r="E22" s="249">
        <v>519530.44</v>
      </c>
      <c r="F22" s="95">
        <f t="shared" si="1"/>
        <v>100.00008469193308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2290838</v>
      </c>
      <c r="E23" s="249">
        <v>2536462.9700000002</v>
      </c>
      <c r="F23" s="95">
        <f t="shared" si="1"/>
        <v>110.72205760512092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107399</v>
      </c>
      <c r="E24" s="249">
        <v>107398.7</v>
      </c>
      <c r="F24" s="95">
        <f t="shared" si="1"/>
        <v>99.9997206677902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13716</v>
      </c>
      <c r="E25" s="249">
        <v>13716.55</v>
      </c>
      <c r="F25" s="95">
        <f t="shared" si="1"/>
        <v>100.00400991542723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6726777</v>
      </c>
      <c r="E26" s="249">
        <v>6899197.3499999996</v>
      </c>
      <c r="F26" s="95">
        <f t="shared" si="1"/>
        <v>102.56319408239636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10648253</v>
      </c>
      <c r="E28" s="249">
        <v>10990466.710000001</v>
      </c>
      <c r="F28" s="95">
        <f t="shared" si="1"/>
        <v>103.21380145644549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9933</v>
      </c>
      <c r="E29" s="106">
        <f t="shared" si="6"/>
        <v>0</v>
      </c>
      <c r="F29" s="95">
        <f t="shared" si="1"/>
        <v>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706615</v>
      </c>
      <c r="E30" s="249">
        <v>706615.38</v>
      </c>
      <c r="F30" s="95">
        <f t="shared" si="1"/>
        <v>100.00005377751675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696682</v>
      </c>
      <c r="E34" s="249">
        <v>706615.38</v>
      </c>
      <c r="F34" s="95">
        <f t="shared" si="1"/>
        <v>101.42581263761659</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58821</v>
      </c>
      <c r="E45" s="106">
        <f t="shared" si="9"/>
        <v>64789.58</v>
      </c>
      <c r="F45" s="95">
        <f t="shared" si="1"/>
        <v>110.14702232195985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76362</v>
      </c>
      <c r="E47" s="249">
        <v>95112.5</v>
      </c>
      <c r="F47" s="95">
        <f t="shared" si="1"/>
        <v>124.55475236374112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17541</v>
      </c>
      <c r="E50" s="249">
        <v>30322.92</v>
      </c>
      <c r="F50" s="95">
        <f t="shared" si="1"/>
        <v>172.86882161792371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1630138</v>
      </c>
      <c r="E54" s="249">
        <v>1691618.09</v>
      </c>
      <c r="F54" s="95">
        <f t="shared" si="1"/>
        <v>103.77146536060138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1630138</v>
      </c>
      <c r="E55" s="249">
        <v>1691618.09</v>
      </c>
      <c r="F55" s="95">
        <f t="shared" si="1"/>
        <v>103.77146536060138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5621999</v>
      </c>
      <c r="E56" s="106">
        <f t="shared" si="11"/>
        <v>5621998.9700000007</v>
      </c>
      <c r="F56" s="95">
        <f t="shared" si="1"/>
        <v>99.999999466381979</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3488549</v>
      </c>
      <c r="E57" s="249">
        <v>3488548.98</v>
      </c>
      <c r="F57" s="95">
        <f t="shared" si="1"/>
        <v>99.999999426695737</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2117780</v>
      </c>
      <c r="E58" s="249">
        <v>2117779.9900000002</v>
      </c>
      <c r="F58" s="95">
        <f t="shared" si="1"/>
        <v>99.999999527807432</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15670</v>
      </c>
      <c r="E59" s="249">
        <v>15670</v>
      </c>
      <c r="F59" s="95">
        <f t="shared" si="1"/>
        <v>100</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1371785</v>
      </c>
      <c r="E68" s="106">
        <f t="shared" si="13"/>
        <v>1615118.97</v>
      </c>
      <c r="F68" s="95">
        <f t="shared" si="1"/>
        <v>117.73849181905327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455603</v>
      </c>
      <c r="E69" s="106">
        <f t="shared" si="14"/>
        <v>325469.93</v>
      </c>
      <c r="F69" s="95">
        <f t="shared" si="1"/>
        <v>71.43717885966511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455603</v>
      </c>
      <c r="E70" s="106">
        <f t="shared" si="15"/>
        <v>325469.93</v>
      </c>
      <c r="F70" s="95">
        <f t="shared" si="1"/>
        <v>71.43717885966511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455603</v>
      </c>
      <c r="E72" s="249">
        <v>325469.93</v>
      </c>
      <c r="F72" s="95">
        <f t="shared" si="1"/>
        <v>71.43717885966511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35314</v>
      </c>
      <c r="E78" s="106">
        <f>E79+SUM(E82:E84)-E85+E86</f>
        <v>234621.21</v>
      </c>
      <c r="F78" s="95">
        <f t="shared" si="1"/>
        <v>664.38582431896702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35314</v>
      </c>
      <c r="E86" s="249">
        <v>234621.21</v>
      </c>
      <c r="F86" s="95">
        <f t="shared" si="1"/>
        <v>664.38582431896702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111593</v>
      </c>
      <c r="E146" s="106">
        <f t="shared" si="26"/>
        <v>110817.48</v>
      </c>
      <c r="F146" s="95">
        <f t="shared" si="1"/>
        <v>99.305046015431074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92356</v>
      </c>
      <c r="E159" s="249">
        <v>94141.62</v>
      </c>
      <c r="F159" s="95">
        <f t="shared" si="1"/>
        <v>101.93340984884576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19237</v>
      </c>
      <c r="E160" s="249">
        <v>16675.86</v>
      </c>
      <c r="F160" s="95">
        <f t="shared" si="1"/>
        <v>86.686385611062022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769275</v>
      </c>
      <c r="E170" s="106">
        <f t="shared" si="29"/>
        <v>944210.35</v>
      </c>
      <c r="F170" s="95">
        <f t="shared" si="1"/>
        <v>122.74028793344382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769275</v>
      </c>
      <c r="E171" s="249">
        <v>944210.35</v>
      </c>
      <c r="F171" s="95">
        <f t="shared" si="1"/>
        <v>122.74028793344382</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42134849</v>
      </c>
      <c r="E175" s="106">
        <f t="shared" si="30"/>
        <v>42005241.170000002</v>
      </c>
      <c r="F175" s="95">
        <f t="shared" si="1"/>
        <v>99.692397544844653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5009746</v>
      </c>
      <c r="E176" s="106">
        <f t="shared" si="31"/>
        <v>4883884.6499999994</v>
      </c>
      <c r="F176" s="95">
        <f t="shared" si="1"/>
        <v>97.487670033570552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1355314</v>
      </c>
      <c r="E177" s="106">
        <f t="shared" si="32"/>
        <v>1718739.51</v>
      </c>
      <c r="F177" s="95">
        <f t="shared" si="1"/>
        <v>126.81485692614405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741222</v>
      </c>
      <c r="E178" s="249">
        <v>905126.87</v>
      </c>
      <c r="F178" s="95">
        <f t="shared" si="1"/>
        <v>122.11279076983683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589067</v>
      </c>
      <c r="E179" s="249">
        <v>623832.6</v>
      </c>
      <c r="F179" s="95">
        <f t="shared" si="1"/>
        <v>105.9018074344684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6168</v>
      </c>
      <c r="E180" s="106">
        <f t="shared" si="33"/>
        <v>10279.32</v>
      </c>
      <c r="F180" s="95">
        <f t="shared" si="1"/>
        <v>166.6556420233463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6168</v>
      </c>
      <c r="E183" s="249">
        <v>10279.32</v>
      </c>
      <c r="F183" s="95">
        <f t="shared" si="1"/>
        <v>166.6556420233463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18857</v>
      </c>
      <c r="E188" s="249">
        <v>179500.72</v>
      </c>
      <c r="F188" s="95">
        <f t="shared" si="1"/>
        <v>951.9049689770377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61906.5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3614165</v>
      </c>
      <c r="E206" s="106">
        <f t="shared" si="37"/>
        <v>3074491.8</v>
      </c>
      <c r="F206" s="95">
        <f t="shared" si="1"/>
        <v>85.067831712165869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3614165</v>
      </c>
      <c r="E207" s="106">
        <f t="shared" si="38"/>
        <v>3074491.8</v>
      </c>
      <c r="F207" s="95">
        <f t="shared" si="1"/>
        <v>85.067831712165869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3614165</v>
      </c>
      <c r="E212" s="249">
        <v>3074491.8</v>
      </c>
      <c r="F212" s="95">
        <f t="shared" si="1"/>
        <v>85.067831712165869</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40267</v>
      </c>
      <c r="E234" s="106">
        <f t="shared" si="40"/>
        <v>28746.84</v>
      </c>
      <c r="F234" s="95">
        <f t="shared" si="1"/>
        <v>71.390567958874513</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40267</v>
      </c>
      <c r="E236" s="249">
        <v>28746.84</v>
      </c>
      <c r="F236" s="95">
        <f t="shared" si="1"/>
        <v>71.390567958874513</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37125103</v>
      </c>
      <c r="E237" s="106">
        <f t="shared" si="41"/>
        <v>37121356.520000003</v>
      </c>
      <c r="F237" s="95">
        <f t="shared" si="1"/>
        <v>99.989908499378444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37148899</v>
      </c>
      <c r="E238" s="106">
        <f t="shared" si="42"/>
        <v>37315630.400000006</v>
      </c>
      <c r="F238" s="95">
        <f t="shared" si="1"/>
        <v>100.44881922341764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40763064</v>
      </c>
      <c r="E239" s="106">
        <f t="shared" si="43"/>
        <v>40390122.200000003</v>
      </c>
      <c r="F239" s="95">
        <f t="shared" si="1"/>
        <v>99.085098706024652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33666352</v>
      </c>
      <c r="E240" s="249">
        <v>33293410.050000001</v>
      </c>
      <c r="F240" s="95">
        <f t="shared" si="1"/>
        <v>98.8922412799581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7096712</v>
      </c>
      <c r="E241" s="249">
        <v>7096712.1500000004</v>
      </c>
      <c r="F241" s="95">
        <f t="shared" si="1"/>
        <v>100.0000021136549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3614165</v>
      </c>
      <c r="E242" s="106">
        <f t="shared" si="44"/>
        <v>3074491.8</v>
      </c>
      <c r="F242" s="95">
        <f t="shared" si="1"/>
        <v>85.067831712165869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3614165</v>
      </c>
      <c r="E244" s="249">
        <v>3074491.8</v>
      </c>
      <c r="F244" s="95">
        <f t="shared" si="1"/>
        <v>85.067831712165869</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-135389</v>
      </c>
      <c r="E245" s="106">
        <f t="shared" si="45"/>
        <v>-305091.36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398</v>
      </c>
      <c r="E246" s="106">
        <f t="shared" si="46"/>
        <v>302</v>
      </c>
      <c r="F246" s="95">
        <f t="shared" si="1"/>
        <v>75.879396984924625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398</v>
      </c>
      <c r="E248" s="249">
        <v>302</v>
      </c>
      <c r="F248" s="95">
        <f t="shared" si="1"/>
        <v>75.879396984924625</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135787</v>
      </c>
      <c r="E250" s="106">
        <f t="shared" si="47"/>
        <v>305393.36</v>
      </c>
      <c r="F250" s="95">
        <f t="shared" si="1"/>
        <v>224.90618394986262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132825</v>
      </c>
      <c r="E251" s="249">
        <v>302274.03999999998</v>
      </c>
      <c r="F251" s="95">
        <f t="shared" si="1"/>
        <v>227.57315264445697</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2962</v>
      </c>
      <c r="E253" s="249">
        <v>3119.32</v>
      </c>
      <c r="F253" s="95">
        <f t="shared" si="1"/>
        <v>105.31127616475355</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111593</v>
      </c>
      <c r="E255" s="249">
        <v>110817.48</v>
      </c>
      <c r="F255" s="95">
        <f t="shared" si="1"/>
        <v>99.305046015431074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111593</v>
      </c>
      <c r="E264" s="249">
        <v>110817.48</v>
      </c>
      <c r="F264" s="95">
        <f t="shared" si="50"/>
        <v>99.305046015431074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836</v>
      </c>
      <c r="E287" s="249">
        <v>114923.44</v>
      </c>
      <c r="F287" s="95" t="str">
        <f t="shared" si="50"/>
        <v>&gt;&gt;100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1354478</v>
      </c>
      <c r="E288" s="249">
        <v>1603816.07</v>
      </c>
      <c r="F288" s="95">
        <f t="shared" si="50"/>
        <v>118.40842523835751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61906.5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3614165</v>
      </c>
      <c r="E294" s="249">
        <v>3074491.8</v>
      </c>
      <c r="F294" s="95">
        <f t="shared" si="50"/>
        <v>85.067831712165869</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37" sqref="E13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17050328</v>
      </c>
      <c r="E129" s="83">
        <f t="shared" si="26"/>
        <v>18459646.760000002</v>
      </c>
      <c r="F129" s="65">
        <f t="shared" si="1"/>
        <v>108.26564016832991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17050328</v>
      </c>
      <c r="E133" s="251">
        <v>18459646.760000002</v>
      </c>
      <c r="F133" s="65">
        <f t="shared" si="1"/>
        <v>108.26564016832991</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17050328</v>
      </c>
      <c r="E141" s="108">
        <f t="shared" si="28"/>
        <v>18459646.760000002</v>
      </c>
      <c r="F141" s="84">
        <f t="shared" si="1"/>
        <v>108.26564016832991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50" sqref="D5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9" sqref="D10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4969479.45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19413713.780000001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18660097.390000001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9855752.3100000005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5872451.7800000003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156630.07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10546.69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2764716.54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753616.39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19528055.419999998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18296672.209999997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9691848.0399999991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5837685.0599999996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152519.23000000001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10546.69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2604073.19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691709.89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539673.31999999995</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539673.31999999995</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4855137.8100000024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164923.43999999997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164923.43999999997</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8233.33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8233.33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156690.10999999999</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156690.10999999999</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4690214.37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1553816.07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61906.5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3074491.8</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7815</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Korisnik529</cp:lastModifiedBy>
  <cp:lastPrinted>2023-01-31T11:15:48Z</cp:lastPrinted>
  <dcterms:created xsi:type="dcterms:W3CDTF">2022-04-01T05:14:30Z</dcterms:created>
  <dcterms:modified xsi:type="dcterms:W3CDTF">2023-01-31T11:21:31Z</dcterms:modified>
</cp:coreProperties>
</file>