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0 from c\Radna površina\ŽUPANIJA\PLANIRANJE\2023.-2025\IZVJEŠTAJI\ZAVRŠNI\"/>
    </mc:Choice>
  </mc:AlternateContent>
  <xr:revisionPtr revIDLastSave="0" documentId="13_ncr:1_{91479C3B-CE39-48D3-B401-3012207907F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1" i="9" s="1"/>
  <c r="F312" i="9"/>
  <c r="F310" i="9"/>
  <c r="F309" i="9"/>
  <c r="H308" i="9"/>
  <c r="G308" i="9"/>
  <c r="F308" i="9"/>
  <c r="F307" i="9"/>
  <c r="H306" i="9"/>
  <c r="G306" i="9"/>
  <c r="F306" i="9"/>
  <c r="H305" i="9"/>
  <c r="E305" i="9" s="1"/>
  <c r="B305" i="9" s="1"/>
  <c r="G305" i="9"/>
  <c r="F305" i="9"/>
  <c r="H304" i="9"/>
  <c r="E304" i="9" s="1"/>
  <c r="B304" i="9" s="1"/>
  <c r="G304" i="9"/>
  <c r="F304" i="9"/>
  <c r="H303" i="9"/>
  <c r="G303" i="9"/>
  <c r="F303" i="9"/>
  <c r="H302" i="9"/>
  <c r="G302" i="9"/>
  <c r="F302" i="9"/>
  <c r="H301" i="9"/>
  <c r="G301" i="9"/>
  <c r="F301" i="9"/>
  <c r="E301" i="9"/>
  <c r="B301" i="9" s="1"/>
  <c r="H300" i="9"/>
  <c r="G300" i="9"/>
  <c r="F300" i="9"/>
  <c r="H299" i="9"/>
  <c r="G299" i="9"/>
  <c r="F299" i="9"/>
  <c r="H298" i="9"/>
  <c r="G298" i="9"/>
  <c r="F298" i="9"/>
  <c r="E298" i="9"/>
  <c r="B298" i="9" s="1"/>
  <c r="H297" i="9"/>
  <c r="G297" i="9"/>
  <c r="F297" i="9"/>
  <c r="H296" i="9"/>
  <c r="E296" i="9" s="1"/>
  <c r="B296" i="9" s="1"/>
  <c r="G296" i="9"/>
  <c r="F296" i="9"/>
  <c r="H295" i="9"/>
  <c r="G295" i="9"/>
  <c r="F295" i="9"/>
  <c r="H294" i="9"/>
  <c r="E294" i="9" s="1"/>
  <c r="G294" i="9"/>
  <c r="F294" i="9"/>
  <c r="H293" i="9"/>
  <c r="G293" i="9"/>
  <c r="F293" i="9"/>
  <c r="H292" i="9"/>
  <c r="G292" i="9"/>
  <c r="F292" i="9"/>
  <c r="H291" i="9"/>
  <c r="E291" i="9" s="1"/>
  <c r="B291" i="9" s="1"/>
  <c r="G291" i="9"/>
  <c r="F291" i="9"/>
  <c r="F290" i="9"/>
  <c r="G289"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H281" i="9"/>
  <c r="E281" i="9" s="1"/>
  <c r="B281" i="9" s="1"/>
  <c r="G281" i="9"/>
  <c r="F281" i="9"/>
  <c r="F280" i="9"/>
  <c r="F279" i="9"/>
  <c r="F277" i="9" s="1"/>
  <c r="F278" i="9"/>
  <c r="F276" i="9"/>
  <c r="L275" i="9"/>
  <c r="F275" i="9" s="1"/>
  <c r="H275" i="9"/>
  <c r="F274" i="9"/>
  <c r="I273" i="9"/>
  <c r="H273" i="9"/>
  <c r="F273" i="9"/>
  <c r="E272" i="9"/>
  <c r="M271" i="9"/>
  <c r="L271" i="9"/>
  <c r="E271" i="9"/>
  <c r="M270" i="9"/>
  <c r="F270" i="9" s="1"/>
  <c r="L270" i="9"/>
  <c r="E270" i="9"/>
  <c r="M269" i="9"/>
  <c r="L269" i="9"/>
  <c r="E269" i="9"/>
  <c r="M268" i="9"/>
  <c r="L268" i="9"/>
  <c r="E268" i="9"/>
  <c r="M267" i="9"/>
  <c r="L267" i="9"/>
  <c r="E267" i="9"/>
  <c r="M266" i="9"/>
  <c r="F266" i="9" s="1"/>
  <c r="B266" i="9" s="1"/>
  <c r="L266" i="9"/>
  <c r="E266" i="9"/>
  <c r="M265" i="9"/>
  <c r="L265" i="9"/>
  <c r="E265" i="9"/>
  <c r="M264" i="9"/>
  <c r="F264" i="9" s="1"/>
  <c r="B264" i="9" s="1"/>
  <c r="L264" i="9"/>
  <c r="E264" i="9"/>
  <c r="M263" i="9"/>
  <c r="L263" i="9"/>
  <c r="F263" i="9" s="1"/>
  <c r="E263" i="9"/>
  <c r="M262" i="9"/>
  <c r="F262" i="9" s="1"/>
  <c r="L262" i="9"/>
  <c r="E262" i="9"/>
  <c r="M261" i="9"/>
  <c r="L261" i="9"/>
  <c r="F261" i="9" s="1"/>
  <c r="E261" i="9"/>
  <c r="B261" i="9" s="1"/>
  <c r="M260" i="9"/>
  <c r="L260" i="9"/>
  <c r="F260" i="9" s="1"/>
  <c r="B260" i="9" s="1"/>
  <c r="E260" i="9"/>
  <c r="M259" i="9"/>
  <c r="L259" i="9"/>
  <c r="F259" i="9" s="1"/>
  <c r="E259" i="9"/>
  <c r="M258" i="9"/>
  <c r="L258" i="9"/>
  <c r="F258" i="9"/>
  <c r="E258" i="9"/>
  <c r="B258" i="9"/>
  <c r="M257" i="9"/>
  <c r="L257" i="9"/>
  <c r="F257" i="9" s="1"/>
  <c r="E257" i="9"/>
  <c r="M256" i="9"/>
  <c r="L256" i="9"/>
  <c r="F256" i="9"/>
  <c r="B256" i="9" s="1"/>
  <c r="E256" i="9"/>
  <c r="M255" i="9"/>
  <c r="L255" i="9"/>
  <c r="F255" i="9" s="1"/>
  <c r="E255" i="9"/>
  <c r="B255" i="9" s="1"/>
  <c r="M254" i="9"/>
  <c r="F254" i="9" s="1"/>
  <c r="L254" i="9"/>
  <c r="E254" i="9"/>
  <c r="B254" i="9" s="1"/>
  <c r="M253" i="9"/>
  <c r="L253" i="9"/>
  <c r="F253" i="9" s="1"/>
  <c r="E253" i="9"/>
  <c r="B253" i="9" s="1"/>
  <c r="M252" i="9"/>
  <c r="L252" i="9"/>
  <c r="F252" i="9" s="1"/>
  <c r="B252" i="9" s="1"/>
  <c r="E252" i="9"/>
  <c r="M251" i="9"/>
  <c r="L251" i="9"/>
  <c r="F251" i="9" s="1"/>
  <c r="E251" i="9"/>
  <c r="M250" i="9"/>
  <c r="L250" i="9"/>
  <c r="F250" i="9"/>
  <c r="E250" i="9"/>
  <c r="B250" i="9"/>
  <c r="M249" i="9"/>
  <c r="L249" i="9"/>
  <c r="F249" i="9" s="1"/>
  <c r="E249" i="9"/>
  <c r="M248" i="9"/>
  <c r="L248" i="9"/>
  <c r="F248" i="9"/>
  <c r="B248" i="9" s="1"/>
  <c r="E248" i="9"/>
  <c r="M247" i="9"/>
  <c r="L247" i="9"/>
  <c r="F247" i="9" s="1"/>
  <c r="E247" i="9"/>
  <c r="B247" i="9" s="1"/>
  <c r="M246" i="9"/>
  <c r="F246" i="9" s="1"/>
  <c r="L246" i="9"/>
  <c r="E246" i="9"/>
  <c r="B246" i="9" s="1"/>
  <c r="M245" i="9"/>
  <c r="L245" i="9"/>
  <c r="F245" i="9" s="1"/>
  <c r="E245" i="9"/>
  <c r="M244" i="9"/>
  <c r="L244" i="9"/>
  <c r="F244" i="9" s="1"/>
  <c r="B244" i="9" s="1"/>
  <c r="E244" i="9"/>
  <c r="M243" i="9"/>
  <c r="L243" i="9"/>
  <c r="F243" i="9" s="1"/>
  <c r="E243" i="9"/>
  <c r="M242" i="9"/>
  <c r="L242" i="9"/>
  <c r="F242" i="9"/>
  <c r="E242" i="9"/>
  <c r="B242" i="9"/>
  <c r="M241" i="9"/>
  <c r="L241" i="9"/>
  <c r="F241" i="9" s="1"/>
  <c r="E241" i="9"/>
  <c r="M240" i="9"/>
  <c r="L240" i="9"/>
  <c r="F240" i="9"/>
  <c r="B240" i="9" s="1"/>
  <c r="E240" i="9"/>
  <c r="M239" i="9"/>
  <c r="L239" i="9"/>
  <c r="F239" i="9" s="1"/>
  <c r="E239" i="9"/>
  <c r="B239" i="9" s="1"/>
  <c r="M238" i="9"/>
  <c r="F238" i="9" s="1"/>
  <c r="L238" i="9"/>
  <c r="E238" i="9"/>
  <c r="B238" i="9" s="1"/>
  <c r="M237" i="9"/>
  <c r="L237" i="9"/>
  <c r="F237" i="9" s="1"/>
  <c r="E237" i="9"/>
  <c r="M236" i="9"/>
  <c r="L236" i="9"/>
  <c r="F236" i="9" s="1"/>
  <c r="B236" i="9" s="1"/>
  <c r="E236" i="9"/>
  <c r="M235" i="9"/>
  <c r="L235" i="9"/>
  <c r="F235" i="9" s="1"/>
  <c r="E235" i="9"/>
  <c r="B235" i="9" s="1"/>
  <c r="M234" i="9"/>
  <c r="L234" i="9"/>
  <c r="F234" i="9"/>
  <c r="E234" i="9"/>
  <c r="B234" i="9"/>
  <c r="M233" i="9"/>
  <c r="L233" i="9"/>
  <c r="F233" i="9" s="1"/>
  <c r="E233" i="9"/>
  <c r="B233" i="9" s="1"/>
  <c r="M232" i="9"/>
  <c r="L232" i="9"/>
  <c r="F232" i="9"/>
  <c r="B232" i="9" s="1"/>
  <c r="E232" i="9"/>
  <c r="M231" i="9"/>
  <c r="L231" i="9"/>
  <c r="F231" i="9" s="1"/>
  <c r="E231" i="9"/>
  <c r="B231" i="9" s="1"/>
  <c r="M230" i="9"/>
  <c r="F230" i="9" s="1"/>
  <c r="L230" i="9"/>
  <c r="E230" i="9"/>
  <c r="M229" i="9"/>
  <c r="L229" i="9"/>
  <c r="F229" i="9" s="1"/>
  <c r="E229" i="9"/>
  <c r="M228" i="9"/>
  <c r="L228" i="9"/>
  <c r="F228" i="9" s="1"/>
  <c r="B228" i="9" s="1"/>
  <c r="E228" i="9"/>
  <c r="M227" i="9"/>
  <c r="L227" i="9"/>
  <c r="F227" i="9" s="1"/>
  <c r="E227" i="9"/>
  <c r="M226" i="9"/>
  <c r="L226" i="9"/>
  <c r="F226" i="9"/>
  <c r="E226" i="9"/>
  <c r="B226" i="9"/>
  <c r="M225" i="9"/>
  <c r="L225" i="9"/>
  <c r="E225" i="9"/>
  <c r="M224" i="9"/>
  <c r="F224" i="9" s="1"/>
  <c r="B224" i="9" s="1"/>
  <c r="L224" i="9"/>
  <c r="E224" i="9"/>
  <c r="M223" i="9"/>
  <c r="L223" i="9"/>
  <c r="F223" i="9" s="1"/>
  <c r="E223" i="9"/>
  <c r="M222" i="9"/>
  <c r="F222" i="9" s="1"/>
  <c r="L222" i="9"/>
  <c r="E222" i="9"/>
  <c r="M221" i="9"/>
  <c r="L221" i="9"/>
  <c r="E221" i="9"/>
  <c r="M220" i="9"/>
  <c r="L220" i="9"/>
  <c r="E220" i="9"/>
  <c r="M219" i="9"/>
  <c r="L219" i="9"/>
  <c r="E219" i="9"/>
  <c r="M218" i="9"/>
  <c r="F218" i="9" s="1"/>
  <c r="B218" i="9" s="1"/>
  <c r="L218" i="9"/>
  <c r="E218" i="9"/>
  <c r="M217" i="9"/>
  <c r="L217" i="9"/>
  <c r="E217" i="9"/>
  <c r="M216" i="9"/>
  <c r="L216" i="9"/>
  <c r="F216" i="9"/>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H157" i="9"/>
  <c r="G157" i="9"/>
  <c r="F157" i="9"/>
  <c r="H156" i="9"/>
  <c r="G156" i="9"/>
  <c r="F156" i="9"/>
  <c r="H155" i="9"/>
  <c r="E155" i="9" s="1"/>
  <c r="G155" i="9"/>
  <c r="F155" i="9"/>
  <c r="H154" i="9"/>
  <c r="G154" i="9"/>
  <c r="F154" i="9"/>
  <c r="E154" i="9"/>
  <c r="B154" i="9" s="1"/>
  <c r="H153" i="9"/>
  <c r="G153" i="9"/>
  <c r="F153" i="9"/>
  <c r="H152" i="9"/>
  <c r="E152" i="9" s="1"/>
  <c r="B152" i="9" s="1"/>
  <c r="G152" i="9"/>
  <c r="F152" i="9"/>
  <c r="H151" i="9"/>
  <c r="G151" i="9"/>
  <c r="F151" i="9"/>
  <c r="H150" i="9"/>
  <c r="G150" i="9"/>
  <c r="F150" i="9"/>
  <c r="H149" i="9"/>
  <c r="G149" i="9"/>
  <c r="E149" i="9" s="1"/>
  <c r="B149" i="9" s="1"/>
  <c r="F149" i="9"/>
  <c r="H148" i="9"/>
  <c r="G148" i="9"/>
  <c r="F148" i="9"/>
  <c r="H147" i="9"/>
  <c r="E147" i="9" s="1"/>
  <c r="G147" i="9"/>
  <c r="F147" i="9"/>
  <c r="H146" i="9"/>
  <c r="G146" i="9"/>
  <c r="F146" i="9"/>
  <c r="E146" i="9"/>
  <c r="B146" i="9" s="1"/>
  <c r="H145" i="9"/>
  <c r="G145" i="9"/>
  <c r="F145" i="9"/>
  <c r="H144" i="9"/>
  <c r="E144" i="9" s="1"/>
  <c r="B144" i="9" s="1"/>
  <c r="G144" i="9"/>
  <c r="F144" i="9"/>
  <c r="F143" i="9"/>
  <c r="H142" i="9"/>
  <c r="G142" i="9"/>
  <c r="E142" i="9" s="1"/>
  <c r="B142" i="9" s="1"/>
  <c r="F142" i="9"/>
  <c r="H141" i="9"/>
  <c r="G141" i="9"/>
  <c r="E141" i="9" s="1"/>
  <c r="B141" i="9" s="1"/>
  <c r="F141" i="9"/>
  <c r="H140" i="9"/>
  <c r="G140" i="9"/>
  <c r="E140" i="9" s="1"/>
  <c r="B140" i="9" s="1"/>
  <c r="F140" i="9"/>
  <c r="H139" i="9"/>
  <c r="E139" i="9" s="1"/>
  <c r="G139" i="9"/>
  <c r="F139" i="9"/>
  <c r="H138" i="9"/>
  <c r="G138" i="9"/>
  <c r="F138" i="9"/>
  <c r="E138" i="9"/>
  <c r="B138" i="9" s="1"/>
  <c r="H137" i="9"/>
  <c r="G137" i="9"/>
  <c r="F137" i="9"/>
  <c r="H136" i="9"/>
  <c r="G136" i="9"/>
  <c r="F136" i="9"/>
  <c r="E136" i="9"/>
  <c r="B136" i="9" s="1"/>
  <c r="H135" i="9"/>
  <c r="E135" i="9" s="1"/>
  <c r="B135" i="9" s="1"/>
  <c r="G135" i="9"/>
  <c r="F135" i="9"/>
  <c r="H134" i="9"/>
  <c r="G134" i="9"/>
  <c r="E134" i="9" s="1"/>
  <c r="B134" i="9" s="1"/>
  <c r="F134" i="9"/>
  <c r="H133" i="9"/>
  <c r="G133" i="9"/>
  <c r="E133" i="9" s="1"/>
  <c r="B133" i="9" s="1"/>
  <c r="F133" i="9"/>
  <c r="H132" i="9"/>
  <c r="G132" i="9"/>
  <c r="E132" i="9" s="1"/>
  <c r="B132" i="9" s="1"/>
  <c r="F132" i="9"/>
  <c r="H131" i="9"/>
  <c r="E131" i="9" s="1"/>
  <c r="G131" i="9"/>
  <c r="F131" i="9"/>
  <c r="H130" i="9"/>
  <c r="G130" i="9"/>
  <c r="F130" i="9"/>
  <c r="E130" i="9"/>
  <c r="B130" i="9" s="1"/>
  <c r="H129" i="9"/>
  <c r="G129" i="9"/>
  <c r="F129" i="9"/>
  <c r="H128" i="9"/>
  <c r="G128" i="9"/>
  <c r="F128" i="9"/>
  <c r="E128" i="9"/>
  <c r="B128" i="9" s="1"/>
  <c r="H127" i="9"/>
  <c r="E127" i="9" s="1"/>
  <c r="B127" i="9" s="1"/>
  <c r="G127" i="9"/>
  <c r="F127" i="9"/>
  <c r="H126" i="9"/>
  <c r="G126" i="9"/>
  <c r="E126" i="9" s="1"/>
  <c r="B126" i="9" s="1"/>
  <c r="F126" i="9"/>
  <c r="H125" i="9"/>
  <c r="G125" i="9"/>
  <c r="E125" i="9" s="1"/>
  <c r="F125" i="9"/>
  <c r="B125" i="9"/>
  <c r="H124" i="9"/>
  <c r="G124" i="9"/>
  <c r="E124" i="9" s="1"/>
  <c r="B124" i="9" s="1"/>
  <c r="F124" i="9"/>
  <c r="H123" i="9"/>
  <c r="E123" i="9" s="1"/>
  <c r="B123" i="9" s="1"/>
  <c r="G123" i="9"/>
  <c r="F123" i="9"/>
  <c r="H122" i="9"/>
  <c r="G122" i="9"/>
  <c r="F122" i="9"/>
  <c r="E122" i="9"/>
  <c r="B122" i="9" s="1"/>
  <c r="H121" i="9"/>
  <c r="G121" i="9"/>
  <c r="F121" i="9"/>
  <c r="H120" i="9"/>
  <c r="G120" i="9"/>
  <c r="F120" i="9"/>
  <c r="E120" i="9"/>
  <c r="B120" i="9" s="1"/>
  <c r="H119" i="9"/>
  <c r="E119" i="9" s="1"/>
  <c r="B119" i="9" s="1"/>
  <c r="G119" i="9"/>
  <c r="F119" i="9"/>
  <c r="H118" i="9"/>
  <c r="G118" i="9"/>
  <c r="E118" i="9" s="1"/>
  <c r="B118" i="9" s="1"/>
  <c r="F118" i="9"/>
  <c r="H117" i="9"/>
  <c r="G117" i="9"/>
  <c r="E117" i="9" s="1"/>
  <c r="F117" i="9"/>
  <c r="B117" i="9"/>
  <c r="H116" i="9"/>
  <c r="G116" i="9"/>
  <c r="E116" i="9" s="1"/>
  <c r="B116" i="9" s="1"/>
  <c r="F116" i="9"/>
  <c r="H115" i="9"/>
  <c r="E115" i="9" s="1"/>
  <c r="B115" i="9" s="1"/>
  <c r="G115" i="9"/>
  <c r="F115" i="9"/>
  <c r="H114" i="9"/>
  <c r="G114" i="9"/>
  <c r="F114" i="9"/>
  <c r="E114" i="9"/>
  <c r="B114" i="9" s="1"/>
  <c r="H113" i="9"/>
  <c r="G113" i="9"/>
  <c r="E113" i="9" s="1"/>
  <c r="B113" i="9" s="1"/>
  <c r="F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E107" i="9" s="1"/>
  <c r="G107" i="9"/>
  <c r="F107" i="9"/>
  <c r="H106" i="9"/>
  <c r="G106" i="9"/>
  <c r="F106" i="9"/>
  <c r="E106" i="9"/>
  <c r="B106" i="9" s="1"/>
  <c r="H105" i="9"/>
  <c r="G105" i="9"/>
  <c r="F105" i="9"/>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B100" i="9" s="1"/>
  <c r="F100" i="9"/>
  <c r="H99" i="9"/>
  <c r="E99" i="9" s="1"/>
  <c r="G99" i="9"/>
  <c r="F99" i="9"/>
  <c r="H98" i="9"/>
  <c r="G98" i="9"/>
  <c r="F98" i="9"/>
  <c r="E98" i="9"/>
  <c r="B98" i="9" s="1"/>
  <c r="H97" i="9"/>
  <c r="G97" i="9"/>
  <c r="F97" i="9"/>
  <c r="H96" i="9"/>
  <c r="G96" i="9"/>
  <c r="F96" i="9"/>
  <c r="E96" i="9"/>
  <c r="B96" i="9" s="1"/>
  <c r="H95" i="9"/>
  <c r="E95" i="9" s="1"/>
  <c r="B95" i="9" s="1"/>
  <c r="G95" i="9"/>
  <c r="F95" i="9"/>
  <c r="H94" i="9"/>
  <c r="G94" i="9"/>
  <c r="E94" i="9" s="1"/>
  <c r="B94" i="9" s="1"/>
  <c r="F94" i="9"/>
  <c r="H93" i="9"/>
  <c r="G93" i="9"/>
  <c r="E93" i="9" s="1"/>
  <c r="B93" i="9" s="1"/>
  <c r="F93" i="9"/>
  <c r="H92" i="9"/>
  <c r="G92" i="9"/>
  <c r="E92" i="9" s="1"/>
  <c r="B92" i="9" s="1"/>
  <c r="F92" i="9"/>
  <c r="H91" i="9"/>
  <c r="E91" i="9" s="1"/>
  <c r="G91" i="9"/>
  <c r="F91" i="9"/>
  <c r="H90" i="9"/>
  <c r="G90" i="9"/>
  <c r="F90" i="9"/>
  <c r="E90" i="9"/>
  <c r="B90" i="9" s="1"/>
  <c r="H89" i="9"/>
  <c r="G89" i="9"/>
  <c r="F89" i="9"/>
  <c r="H88" i="9"/>
  <c r="G88" i="9"/>
  <c r="E88" i="9" s="1"/>
  <c r="B88" i="9" s="1"/>
  <c r="F88" i="9"/>
  <c r="H87" i="9"/>
  <c r="E87" i="9" s="1"/>
  <c r="B87" i="9" s="1"/>
  <c r="G87" i="9"/>
  <c r="F87" i="9"/>
  <c r="H86" i="9"/>
  <c r="G86" i="9"/>
  <c r="E86" i="9" s="1"/>
  <c r="B86" i="9" s="1"/>
  <c r="F86" i="9"/>
  <c r="H85" i="9"/>
  <c r="G85" i="9"/>
  <c r="E85" i="9" s="1"/>
  <c r="B85" i="9" s="1"/>
  <c r="F85" i="9"/>
  <c r="H84" i="9"/>
  <c r="G84" i="9"/>
  <c r="E84" i="9" s="1"/>
  <c r="B84" i="9" s="1"/>
  <c r="F84" i="9"/>
  <c r="H83" i="9"/>
  <c r="E83" i="9" s="1"/>
  <c r="G83" i="9"/>
  <c r="F83" i="9"/>
  <c r="H82" i="9"/>
  <c r="G82" i="9"/>
  <c r="F82" i="9"/>
  <c r="E82" i="9"/>
  <c r="B82" i="9" s="1"/>
  <c r="H81" i="9"/>
  <c r="G81" i="9"/>
  <c r="F81" i="9"/>
  <c r="H80" i="9"/>
  <c r="G80" i="9"/>
  <c r="E80" i="9" s="1"/>
  <c r="B80" i="9" s="1"/>
  <c r="F80" i="9"/>
  <c r="H79" i="9"/>
  <c r="E79" i="9" s="1"/>
  <c r="B79" i="9" s="1"/>
  <c r="G79" i="9"/>
  <c r="F79" i="9"/>
  <c r="H78" i="9"/>
  <c r="G78" i="9"/>
  <c r="E78" i="9" s="1"/>
  <c r="B78" i="9" s="1"/>
  <c r="F78" i="9"/>
  <c r="H77" i="9"/>
  <c r="G77" i="9"/>
  <c r="E77" i="9" s="1"/>
  <c r="B77" i="9" s="1"/>
  <c r="F77" i="9"/>
  <c r="H76" i="9"/>
  <c r="G76" i="9"/>
  <c r="E76" i="9" s="1"/>
  <c r="B76" i="9" s="1"/>
  <c r="F76" i="9"/>
  <c r="H75" i="9"/>
  <c r="E75" i="9" s="1"/>
  <c r="G75" i="9"/>
  <c r="F75" i="9"/>
  <c r="H74" i="9"/>
  <c r="G74" i="9"/>
  <c r="F74" i="9"/>
  <c r="E74" i="9"/>
  <c r="B74" i="9" s="1"/>
  <c r="H73" i="9"/>
  <c r="G73" i="9"/>
  <c r="F73" i="9"/>
  <c r="H72" i="9"/>
  <c r="G72" i="9"/>
  <c r="E72" i="9" s="1"/>
  <c r="B72" i="9" s="1"/>
  <c r="F72" i="9"/>
  <c r="H71" i="9"/>
  <c r="E71" i="9" s="1"/>
  <c r="B71" i="9" s="1"/>
  <c r="G71" i="9"/>
  <c r="F71" i="9"/>
  <c r="H70" i="9"/>
  <c r="G70" i="9"/>
  <c r="E70" i="9" s="1"/>
  <c r="B70" i="9" s="1"/>
  <c r="F70" i="9"/>
  <c r="H69" i="9"/>
  <c r="G69" i="9"/>
  <c r="F69" i="9"/>
  <c r="H68" i="9"/>
  <c r="G68" i="9"/>
  <c r="E68" i="9" s="1"/>
  <c r="B68" i="9" s="1"/>
  <c r="F68" i="9"/>
  <c r="H67" i="9"/>
  <c r="E67" i="9" s="1"/>
  <c r="G67" i="9"/>
  <c r="F67" i="9"/>
  <c r="H66" i="9"/>
  <c r="G66" i="9"/>
  <c r="F66" i="9"/>
  <c r="E66" i="9"/>
  <c r="B66" i="9" s="1"/>
  <c r="H65" i="9"/>
  <c r="G65" i="9"/>
  <c r="F65" i="9"/>
  <c r="H64" i="9"/>
  <c r="G64" i="9"/>
  <c r="F64" i="9"/>
  <c r="H63" i="9"/>
  <c r="E63" i="9" s="1"/>
  <c r="B63" i="9" s="1"/>
  <c r="G63" i="9"/>
  <c r="F63" i="9"/>
  <c r="H62" i="9"/>
  <c r="G62" i="9"/>
  <c r="E62" i="9" s="1"/>
  <c r="B62" i="9" s="1"/>
  <c r="F62" i="9"/>
  <c r="H61" i="9"/>
  <c r="G61" i="9"/>
  <c r="E61" i="9" s="1"/>
  <c r="B61" i="9" s="1"/>
  <c r="F61" i="9"/>
  <c r="H60" i="9"/>
  <c r="G60" i="9"/>
  <c r="E60" i="9" s="1"/>
  <c r="B60" i="9" s="1"/>
  <c r="F60" i="9"/>
  <c r="H59" i="9"/>
  <c r="E59" i="9" s="1"/>
  <c r="G59" i="9"/>
  <c r="F59" i="9"/>
  <c r="B59" i="9" s="1"/>
  <c r="H58" i="9"/>
  <c r="G58" i="9"/>
  <c r="F58" i="9"/>
  <c r="E58" i="9"/>
  <c r="B58" i="9" s="1"/>
  <c r="H57" i="9"/>
  <c r="G57" i="9"/>
  <c r="E57" i="9" s="1"/>
  <c r="F57" i="9"/>
  <c r="H56" i="9"/>
  <c r="E56" i="9" s="1"/>
  <c r="B56" i="9" s="1"/>
  <c r="G56" i="9"/>
  <c r="F56" i="9"/>
  <c r="H55" i="9"/>
  <c r="E55" i="9" s="1"/>
  <c r="B55" i="9" s="1"/>
  <c r="G55" i="9"/>
  <c r="F55" i="9"/>
  <c r="H54" i="9"/>
  <c r="G54" i="9"/>
  <c r="F54" i="9"/>
  <c r="H53" i="9"/>
  <c r="G53" i="9"/>
  <c r="F53" i="9"/>
  <c r="H52" i="9"/>
  <c r="G52" i="9"/>
  <c r="E52" i="9" s="1"/>
  <c r="B52" i="9" s="1"/>
  <c r="F52" i="9"/>
  <c r="H51" i="9"/>
  <c r="G51" i="9"/>
  <c r="F51" i="9"/>
  <c r="E51" i="9"/>
  <c r="B51" i="9" s="1"/>
  <c r="H50" i="9"/>
  <c r="G50" i="9"/>
  <c r="F50" i="9"/>
  <c r="E50" i="9"/>
  <c r="B50" i="9" s="1"/>
  <c r="H49" i="9"/>
  <c r="G49" i="9"/>
  <c r="E49" i="9" s="1"/>
  <c r="B49" i="9" s="1"/>
  <c r="F49" i="9"/>
  <c r="H48" i="9"/>
  <c r="G48" i="9"/>
  <c r="F48" i="9"/>
  <c r="E48" i="9"/>
  <c r="B48" i="9" s="1"/>
  <c r="H47" i="9"/>
  <c r="E47" i="9" s="1"/>
  <c r="B47" i="9" s="1"/>
  <c r="G47" i="9"/>
  <c r="F47" i="9"/>
  <c r="H46" i="9"/>
  <c r="G46" i="9"/>
  <c r="F46" i="9"/>
  <c r="H45" i="9"/>
  <c r="G45" i="9"/>
  <c r="F45" i="9"/>
  <c r="H44" i="9"/>
  <c r="G44" i="9"/>
  <c r="F44" i="9"/>
  <c r="H43" i="9"/>
  <c r="G43" i="9"/>
  <c r="F43" i="9"/>
  <c r="E43" i="9"/>
  <c r="B43" i="9" s="1"/>
  <c r="H42" i="9"/>
  <c r="G42" i="9"/>
  <c r="F42" i="9"/>
  <c r="E42" i="9"/>
  <c r="B42" i="9" s="1"/>
  <c r="H41" i="9"/>
  <c r="G41" i="9"/>
  <c r="F41" i="9"/>
  <c r="H40" i="9"/>
  <c r="G40" i="9"/>
  <c r="F40" i="9"/>
  <c r="H39" i="9"/>
  <c r="E39" i="9" s="1"/>
  <c r="G39" i="9"/>
  <c r="F39" i="9"/>
  <c r="B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F24" i="9"/>
  <c r="H23" i="9"/>
  <c r="G23" i="9"/>
  <c r="F23" i="9"/>
  <c r="H22" i="9"/>
  <c r="E22" i="9" s="1"/>
  <c r="B22" i="9" s="1"/>
  <c r="G22" i="9"/>
  <c r="F22" i="9"/>
  <c r="F21" i="9"/>
  <c r="F4" i="9"/>
  <c r="O3" i="9"/>
  <c r="G275" i="9" s="1"/>
  <c r="E275" i="9" s="1"/>
  <c r="B275" i="9" s="1"/>
  <c r="I3" i="9"/>
  <c r="H3" i="9"/>
  <c r="G3" i="9"/>
  <c r="D101" i="8"/>
  <c r="I36" i="3" s="1"/>
  <c r="D95" i="8"/>
  <c r="D90" i="8"/>
  <c r="D85" i="8"/>
  <c r="C1560" i="1" s="1"/>
  <c r="D80" i="8"/>
  <c r="D75" i="8"/>
  <c r="D70" i="8"/>
  <c r="D65" i="8"/>
  <c r="D60" i="8"/>
  <c r="D55" i="8"/>
  <c r="D50" i="8"/>
  <c r="D44" i="8"/>
  <c r="D36" i="8"/>
  <c r="D26" i="8"/>
  <c r="D18" i="8"/>
  <c r="D8" i="8"/>
  <c r="E44" i="7"/>
  <c r="E38" i="7" s="1"/>
  <c r="D44" i="7"/>
  <c r="E39" i="7"/>
  <c r="D39" i="7"/>
  <c r="D38" i="7" s="1"/>
  <c r="E30" i="7"/>
  <c r="D30" i="7"/>
  <c r="E23" i="7"/>
  <c r="E22" i="7" s="1"/>
  <c r="D23" i="7"/>
  <c r="E14" i="7"/>
  <c r="D14" i="7"/>
  <c r="E7" i="7"/>
  <c r="D7" i="7"/>
  <c r="D6" i="7" s="1"/>
  <c r="E6" i="7"/>
  <c r="E5" i="7" s="1"/>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D1223" i="1" s="1"/>
  <c r="D246" i="5"/>
  <c r="F244" i="5"/>
  <c r="F243" i="5"/>
  <c r="E242" i="5"/>
  <c r="D242" i="5"/>
  <c r="F241" i="5"/>
  <c r="F240" i="5"/>
  <c r="E239" i="5"/>
  <c r="F239" i="5" s="1"/>
  <c r="D239" i="5"/>
  <c r="F236" i="5"/>
  <c r="F235"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c r="F189" i="5"/>
  <c r="F188" i="5"/>
  <c r="F187" i="5"/>
  <c r="F186" i="5"/>
  <c r="F185" i="5"/>
  <c r="F184" i="5"/>
  <c r="F183" i="5"/>
  <c r="F182" i="5"/>
  <c r="F181" i="5"/>
  <c r="E180" i="5"/>
  <c r="D180" i="5"/>
  <c r="D177" i="5" s="1"/>
  <c r="C1154" i="1"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120" i="1" s="1"/>
  <c r="G1120" i="1"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E625" i="4" s="1"/>
  <c r="D619" i="1" s="1"/>
  <c r="H619" i="1" s="1"/>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3" i="9" s="1"/>
  <c r="D603" i="4"/>
  <c r="G143" i="9" s="1"/>
  <c r="E143" i="9" s="1"/>
  <c r="B143" i="9" s="1"/>
  <c r="F602" i="4"/>
  <c r="F601" i="4"/>
  <c r="F600" i="4"/>
  <c r="F599" i="4"/>
  <c r="E599" i="4"/>
  <c r="D599" i="4"/>
  <c r="F598" i="4"/>
  <c r="F597" i="4"/>
  <c r="F596" i="4"/>
  <c r="F595" i="4"/>
  <c r="E594" i="4"/>
  <c r="D594" i="4"/>
  <c r="F594" i="4" s="1"/>
  <c r="D593" i="4"/>
  <c r="F592" i="4"/>
  <c r="F591" i="4"/>
  <c r="E590" i="4"/>
  <c r="D590" i="4"/>
  <c r="F590" i="4" s="1"/>
  <c r="F589" i="4"/>
  <c r="F588" i="4"/>
  <c r="E587" i="4"/>
  <c r="D587" i="4"/>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H529" i="1"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E418" i="4"/>
  <c r="D418" i="4"/>
  <c r="E417" i="4"/>
  <c r="D417" i="4"/>
  <c r="E416" i="4"/>
  <c r="D411" i="1" s="1"/>
  <c r="H411" i="1" s="1"/>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E351" i="4" s="1"/>
  <c r="D352" i="4"/>
  <c r="D351" i="4"/>
  <c r="F351" i="4" s="1"/>
  <c r="F349" i="4"/>
  <c r="F348" i="4"/>
  <c r="E348" i="4"/>
  <c r="D348" i="4"/>
  <c r="F347" i="4"/>
  <c r="F346" i="4"/>
  <c r="F345" i="4"/>
  <c r="E345" i="4"/>
  <c r="E344" i="4" s="1"/>
  <c r="D345" i="4"/>
  <c r="D344" i="4" s="1"/>
  <c r="F344"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s="1"/>
  <c r="F139" i="4" s="1"/>
  <c r="F138" i="4"/>
  <c r="F137" i="4"/>
  <c r="F136" i="4"/>
  <c r="F135" i="4"/>
  <c r="E134" i="4"/>
  <c r="E133" i="4" s="1"/>
  <c r="D129" i="1" s="1"/>
  <c r="H129" i="1" s="1"/>
  <c r="D134" i="4"/>
  <c r="D133" i="4"/>
  <c r="F132" i="4"/>
  <c r="F131" i="4"/>
  <c r="F130" i="4"/>
  <c r="F129" i="4"/>
  <c r="E128" i="4"/>
  <c r="F128" i="4" s="1"/>
  <c r="D128" i="4"/>
  <c r="F127" i="4"/>
  <c r="F126" i="4"/>
  <c r="E125" i="4"/>
  <c r="D125" i="4"/>
  <c r="D124" i="4"/>
  <c r="F123" i="4"/>
  <c r="F122" i="4"/>
  <c r="F121" i="4"/>
  <c r="E120" i="4"/>
  <c r="D120" i="4"/>
  <c r="F120" i="4" s="1"/>
  <c r="F119" i="4"/>
  <c r="F118" i="4"/>
  <c r="F117" i="4"/>
  <c r="F116" i="4"/>
  <c r="F115" i="4"/>
  <c r="F114" i="4"/>
  <c r="F113" i="4"/>
  <c r="E112" i="4"/>
  <c r="D108" i="1" s="1"/>
  <c r="D112" i="4"/>
  <c r="F111" i="4"/>
  <c r="F110" i="4"/>
  <c r="F109" i="4"/>
  <c r="F108" i="4"/>
  <c r="F107" i="4"/>
  <c r="E107" i="4"/>
  <c r="D107" i="4"/>
  <c r="E106" i="4"/>
  <c r="D102" i="1" s="1"/>
  <c r="D106"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F83" i="4" s="1"/>
  <c r="D83" i="4"/>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F59" i="4" s="1"/>
  <c r="D59" i="4"/>
  <c r="F58" i="4"/>
  <c r="F57" i="4"/>
  <c r="F56" i="4"/>
  <c r="F55" i="4"/>
  <c r="E54" i="4"/>
  <c r="D54" i="4"/>
  <c r="F54" i="4" s="1"/>
  <c r="F53" i="4"/>
  <c r="F52" i="4"/>
  <c r="F51" i="4"/>
  <c r="E51" i="4"/>
  <c r="D51" i="4"/>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H1577" i="1"/>
  <c r="G1577" i="1"/>
  <c r="C1577" i="1"/>
  <c r="G1575" i="1"/>
  <c r="C1575" i="1"/>
  <c r="H1575" i="1" s="1"/>
  <c r="C1574" i="1"/>
  <c r="H1574" i="1" s="1"/>
  <c r="H1573" i="1"/>
  <c r="G1573" i="1"/>
  <c r="C1573" i="1"/>
  <c r="H1572" i="1"/>
  <c r="G1572" i="1"/>
  <c r="C1572" i="1"/>
  <c r="C1571" i="1"/>
  <c r="C1570" i="1"/>
  <c r="G1570" i="1" s="1"/>
  <c r="H1569" i="1"/>
  <c r="G1569" i="1"/>
  <c r="C1569" i="1"/>
  <c r="H1568" i="1"/>
  <c r="G1568" i="1"/>
  <c r="C1568" i="1"/>
  <c r="G1567" i="1"/>
  <c r="C1567" i="1"/>
  <c r="H1567" i="1" s="1"/>
  <c r="C1566" i="1"/>
  <c r="H1566" i="1" s="1"/>
  <c r="H1565" i="1"/>
  <c r="G1565" i="1"/>
  <c r="C1565" i="1"/>
  <c r="H1564" i="1"/>
  <c r="G1564" i="1"/>
  <c r="C1564" i="1"/>
  <c r="C1563" i="1"/>
  <c r="C1562" i="1"/>
  <c r="G1562" i="1" s="1"/>
  <c r="G1561" i="1"/>
  <c r="C1561" i="1"/>
  <c r="H1561" i="1" s="1"/>
  <c r="G1559" i="1"/>
  <c r="C1559" i="1"/>
  <c r="H1559" i="1" s="1"/>
  <c r="C1558" i="1"/>
  <c r="H1558" i="1" s="1"/>
  <c r="H1557" i="1"/>
  <c r="G1557" i="1"/>
  <c r="C1557" i="1"/>
  <c r="H1556" i="1"/>
  <c r="G1556" i="1"/>
  <c r="C1556" i="1"/>
  <c r="C1555" i="1"/>
  <c r="C1554" i="1"/>
  <c r="G1554" i="1" s="1"/>
  <c r="H1553" i="1"/>
  <c r="G1553" i="1"/>
  <c r="C1553" i="1"/>
  <c r="H1552" i="1"/>
  <c r="G1552" i="1"/>
  <c r="C1552" i="1"/>
  <c r="G1551" i="1"/>
  <c r="C1551" i="1"/>
  <c r="H1551" i="1" s="1"/>
  <c r="C1550" i="1"/>
  <c r="H1550" i="1" s="1"/>
  <c r="H1549" i="1"/>
  <c r="G1549" i="1"/>
  <c r="C1549" i="1"/>
  <c r="H1548" i="1"/>
  <c r="G1548" i="1"/>
  <c r="C1548" i="1"/>
  <c r="C1547" i="1"/>
  <c r="C1546" i="1"/>
  <c r="G1546" i="1" s="1"/>
  <c r="H1545" i="1"/>
  <c r="G1545" i="1"/>
  <c r="C1545" i="1"/>
  <c r="H1544" i="1"/>
  <c r="G1544" i="1"/>
  <c r="C1544" i="1"/>
  <c r="G1543" i="1"/>
  <c r="C1543" i="1"/>
  <c r="H1543" i="1" s="1"/>
  <c r="C1542" i="1"/>
  <c r="H1542" i="1" s="1"/>
  <c r="H1541" i="1"/>
  <c r="G1541" i="1"/>
  <c r="C1541" i="1"/>
  <c r="H1540" i="1"/>
  <c r="G1540" i="1"/>
  <c r="C1540" i="1"/>
  <c r="C1539" i="1"/>
  <c r="C1538" i="1"/>
  <c r="G1538" i="1" s="1"/>
  <c r="H1537" i="1"/>
  <c r="G1537" i="1"/>
  <c r="C1537" i="1"/>
  <c r="H1536" i="1"/>
  <c r="G1536" i="1"/>
  <c r="C1536" i="1"/>
  <c r="G1535" i="1"/>
  <c r="C1535" i="1"/>
  <c r="H1535" i="1" s="1"/>
  <c r="C1534" i="1"/>
  <c r="H1534" i="1" s="1"/>
  <c r="H1533" i="1"/>
  <c r="G1533" i="1"/>
  <c r="C1533" i="1"/>
  <c r="H1532" i="1"/>
  <c r="G1532" i="1"/>
  <c r="C1532" i="1"/>
  <c r="C1531" i="1"/>
  <c r="C1530" i="1"/>
  <c r="G1530" i="1" s="1"/>
  <c r="H1529" i="1"/>
  <c r="G1529" i="1"/>
  <c r="C1529" i="1"/>
  <c r="H1528" i="1"/>
  <c r="G1528" i="1"/>
  <c r="C1528" i="1"/>
  <c r="G1527" i="1"/>
  <c r="C1527" i="1"/>
  <c r="H1527" i="1" s="1"/>
  <c r="C1526" i="1"/>
  <c r="H1526" i="1" s="1"/>
  <c r="H1525" i="1"/>
  <c r="G1525" i="1"/>
  <c r="C1525" i="1"/>
  <c r="C1523" i="1"/>
  <c r="C1522" i="1"/>
  <c r="G1522" i="1" s="1"/>
  <c r="H1521" i="1"/>
  <c r="G1521" i="1"/>
  <c r="C1521" i="1"/>
  <c r="H1520" i="1"/>
  <c r="G1520" i="1"/>
  <c r="C1520" i="1"/>
  <c r="G1519" i="1"/>
  <c r="C1519" i="1"/>
  <c r="H1519" i="1" s="1"/>
  <c r="H1516" i="1"/>
  <c r="G1516" i="1"/>
  <c r="C1516" i="1"/>
  <c r="C1515" i="1"/>
  <c r="C1514" i="1"/>
  <c r="G1514" i="1" s="1"/>
  <c r="H1513" i="1"/>
  <c r="G1513" i="1"/>
  <c r="C1513" i="1"/>
  <c r="H1512" i="1"/>
  <c r="G1512" i="1"/>
  <c r="C1512" i="1"/>
  <c r="C1511" i="1"/>
  <c r="H1511" i="1" s="1"/>
  <c r="C1510" i="1"/>
  <c r="H1510" i="1" s="1"/>
  <c r="H1509" i="1"/>
  <c r="G1509" i="1"/>
  <c r="C1509" i="1"/>
  <c r="H1508" i="1"/>
  <c r="G1508" i="1"/>
  <c r="C1508" i="1"/>
  <c r="C1507" i="1"/>
  <c r="C1506" i="1"/>
  <c r="G1506" i="1" s="1"/>
  <c r="H1505" i="1"/>
  <c r="G1505" i="1"/>
  <c r="C1505" i="1"/>
  <c r="C1504" i="1"/>
  <c r="H1504" i="1" s="1"/>
  <c r="C1503" i="1"/>
  <c r="H1503" i="1" s="1"/>
  <c r="C1502" i="1"/>
  <c r="H1502" i="1" s="1"/>
  <c r="C1501" i="1"/>
  <c r="G1501" i="1" s="1"/>
  <c r="H1500" i="1"/>
  <c r="G1500" i="1"/>
  <c r="C1500" i="1"/>
  <c r="C1498" i="1"/>
  <c r="G1498" i="1" s="1"/>
  <c r="C1497" i="1"/>
  <c r="G1497" i="1" s="1"/>
  <c r="H1496" i="1"/>
  <c r="G1496" i="1"/>
  <c r="C1496" i="1"/>
  <c r="G1495" i="1"/>
  <c r="C1495" i="1"/>
  <c r="H1495" i="1" s="1"/>
  <c r="C1494" i="1"/>
  <c r="H1494" i="1" s="1"/>
  <c r="C1493" i="1"/>
  <c r="H1493" i="1" s="1"/>
  <c r="C1492" i="1"/>
  <c r="H1492" i="1" s="1"/>
  <c r="C1491" i="1"/>
  <c r="C1490" i="1"/>
  <c r="G1490" i="1" s="1"/>
  <c r="C1489" i="1"/>
  <c r="H1489" i="1" s="1"/>
  <c r="H1488" i="1"/>
  <c r="G1488" i="1"/>
  <c r="C1488" i="1"/>
  <c r="G1487" i="1"/>
  <c r="C1487" i="1"/>
  <c r="H1487" i="1" s="1"/>
  <c r="C1486" i="1"/>
  <c r="H1486" i="1" s="1"/>
  <c r="H1485" i="1"/>
  <c r="G1485" i="1"/>
  <c r="C1485" i="1"/>
  <c r="C1484" i="1"/>
  <c r="H1484" i="1" s="1"/>
  <c r="C1483" i="1"/>
  <c r="C1482" i="1"/>
  <c r="G1482" i="1" s="1"/>
  <c r="H1480" i="1"/>
  <c r="G1480" i="1"/>
  <c r="C1480" i="1"/>
  <c r="H1479" i="1"/>
  <c r="D1479" i="1"/>
  <c r="C1479" i="1"/>
  <c r="J1479" i="1" s="1"/>
  <c r="J1478" i="1"/>
  <c r="G1478" i="1"/>
  <c r="D1478" i="1"/>
  <c r="C1478" i="1"/>
  <c r="H1478" i="1" s="1"/>
  <c r="H1477" i="1"/>
  <c r="D1477" i="1"/>
  <c r="C1477" i="1"/>
  <c r="D1476" i="1"/>
  <c r="C1476" i="1"/>
  <c r="H1476" i="1" s="1"/>
  <c r="D1475" i="1"/>
  <c r="G1475" i="1" s="1"/>
  <c r="C1475" i="1"/>
  <c r="H1474" i="1"/>
  <c r="D1474" i="1"/>
  <c r="C1474" i="1"/>
  <c r="J1474" i="1" s="1"/>
  <c r="D1473" i="1"/>
  <c r="C1473" i="1"/>
  <c r="H1473" i="1" s="1"/>
  <c r="H1472" i="1"/>
  <c r="D1472" i="1"/>
  <c r="C1472" i="1"/>
  <c r="J1472" i="1" s="1"/>
  <c r="J1471" i="1"/>
  <c r="G1471" i="1"/>
  <c r="I1471" i="1" s="1"/>
  <c r="D1471" i="1"/>
  <c r="C1471" i="1"/>
  <c r="H1471" i="1" s="1"/>
  <c r="D1470" i="1"/>
  <c r="G1470" i="1" s="1"/>
  <c r="C1470" i="1"/>
  <c r="H1470" i="1" s="1"/>
  <c r="G1469" i="1"/>
  <c r="D1469" i="1"/>
  <c r="C1469" i="1"/>
  <c r="H1469" i="1" s="1"/>
  <c r="H1468" i="1"/>
  <c r="D1468" i="1"/>
  <c r="C1468" i="1"/>
  <c r="J1468" i="1" s="1"/>
  <c r="D1467" i="1"/>
  <c r="C1467" i="1"/>
  <c r="H1467" i="1" s="1"/>
  <c r="H1466" i="1"/>
  <c r="D1466" i="1"/>
  <c r="C1466" i="1"/>
  <c r="J1466" i="1" s="1"/>
  <c r="J1465" i="1"/>
  <c r="G1465" i="1"/>
  <c r="I1465" i="1" s="1"/>
  <c r="D1465" i="1"/>
  <c r="C1465" i="1"/>
  <c r="H1465" i="1" s="1"/>
  <c r="H1464" i="1"/>
  <c r="D1464" i="1"/>
  <c r="C1464" i="1"/>
  <c r="J1464" i="1" s="1"/>
  <c r="D1463" i="1"/>
  <c r="C1463" i="1"/>
  <c r="H1462" i="1"/>
  <c r="D1462" i="1"/>
  <c r="C1462" i="1"/>
  <c r="J1462" i="1" s="1"/>
  <c r="D1461" i="1"/>
  <c r="D1460" i="1"/>
  <c r="C1460" i="1"/>
  <c r="H1459" i="1"/>
  <c r="D1459" i="1"/>
  <c r="C1459" i="1"/>
  <c r="J1459" i="1" s="1"/>
  <c r="J1458" i="1"/>
  <c r="G1458" i="1"/>
  <c r="D1458" i="1"/>
  <c r="C1458" i="1"/>
  <c r="H1458" i="1" s="1"/>
  <c r="H1457" i="1"/>
  <c r="D1457" i="1"/>
  <c r="C1457" i="1"/>
  <c r="J1457" i="1" s="1"/>
  <c r="D1456" i="1"/>
  <c r="C1456" i="1"/>
  <c r="H1456" i="1" s="1"/>
  <c r="H1455" i="1"/>
  <c r="D1455" i="1"/>
  <c r="C1455" i="1"/>
  <c r="J1455" i="1" s="1"/>
  <c r="H1454" i="1"/>
  <c r="D1454" i="1"/>
  <c r="C1454" i="1"/>
  <c r="G1454" i="1" s="1"/>
  <c r="D1453" i="1"/>
  <c r="J1452" i="1"/>
  <c r="G1452" i="1"/>
  <c r="D1452" i="1"/>
  <c r="C1452" i="1"/>
  <c r="H1452" i="1" s="1"/>
  <c r="H1451" i="1"/>
  <c r="D1451" i="1"/>
  <c r="C1451" i="1"/>
  <c r="J1451" i="1" s="1"/>
  <c r="D1450" i="1"/>
  <c r="C1450" i="1"/>
  <c r="H1450" i="1" s="1"/>
  <c r="H1449" i="1"/>
  <c r="D1449" i="1"/>
  <c r="C1449" i="1"/>
  <c r="J1449" i="1" s="1"/>
  <c r="J1448" i="1"/>
  <c r="G1448" i="1"/>
  <c r="I1448" i="1" s="1"/>
  <c r="D1448" i="1"/>
  <c r="C1448" i="1"/>
  <c r="H1448" i="1" s="1"/>
  <c r="H1447" i="1"/>
  <c r="D1447" i="1"/>
  <c r="C1447" i="1"/>
  <c r="J1447" i="1" s="1"/>
  <c r="D1446" i="1"/>
  <c r="C1446" i="1"/>
  <c r="H1445" i="1"/>
  <c r="G1445" i="1"/>
  <c r="D1445" i="1"/>
  <c r="J1445" i="1" s="1"/>
  <c r="C1445" i="1"/>
  <c r="D1444" i="1"/>
  <c r="C1444" i="1"/>
  <c r="G1444" i="1" s="1"/>
  <c r="H1443" i="1"/>
  <c r="G1443" i="1"/>
  <c r="I1443" i="1" s="1"/>
  <c r="D1443" i="1"/>
  <c r="J1443" i="1" s="1"/>
  <c r="C1443" i="1"/>
  <c r="D1442" i="1"/>
  <c r="C1442" i="1"/>
  <c r="J1441" i="1"/>
  <c r="H1441" i="1"/>
  <c r="G1441" i="1"/>
  <c r="I1441" i="1" s="1"/>
  <c r="D1441" i="1"/>
  <c r="C1441" i="1"/>
  <c r="D1440" i="1"/>
  <c r="C1440" i="1"/>
  <c r="G1440" i="1" s="1"/>
  <c r="H1439" i="1"/>
  <c r="G1439" i="1"/>
  <c r="I1439" i="1" s="1"/>
  <c r="D1439" i="1"/>
  <c r="J1439" i="1" s="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D1427" i="1"/>
  <c r="H1427" i="1" s="1"/>
  <c r="C1427" i="1"/>
  <c r="H1426" i="1"/>
  <c r="G1426" i="1"/>
  <c r="D1426" i="1"/>
  <c r="C1426" i="1"/>
  <c r="H1425" i="1"/>
  <c r="G1425" i="1"/>
  <c r="D1425" i="1"/>
  <c r="C1425" i="1"/>
  <c r="H1424" i="1"/>
  <c r="G1424" i="1"/>
  <c r="D1424" i="1"/>
  <c r="C1424" i="1"/>
  <c r="D1423" i="1"/>
  <c r="H1423" i="1" s="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D1270" i="1"/>
  <c r="G1270" i="1" s="1"/>
  <c r="C1270" i="1"/>
  <c r="H1269" i="1"/>
  <c r="G1269" i="1"/>
  <c r="D1269" i="1"/>
  <c r="C1269" i="1"/>
  <c r="H1268" i="1"/>
  <c r="G1268" i="1"/>
  <c r="D1268" i="1"/>
  <c r="C1268" i="1"/>
  <c r="H1267" i="1"/>
  <c r="G1267" i="1"/>
  <c r="D1267" i="1"/>
  <c r="C1267" i="1"/>
  <c r="D1266" i="1"/>
  <c r="H1266" i="1" s="1"/>
  <c r="C1266" i="1"/>
  <c r="H1265" i="1"/>
  <c r="G1265" i="1"/>
  <c r="D1265" i="1"/>
  <c r="C1265" i="1"/>
  <c r="H1264" i="1"/>
  <c r="G1264"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D1247" i="1"/>
  <c r="C1247" i="1"/>
  <c r="D1246" i="1"/>
  <c r="C1246" i="1"/>
  <c r="D1245" i="1"/>
  <c r="G1245" i="1" s="1"/>
  <c r="C1245" i="1"/>
  <c r="D1244" i="1"/>
  <c r="C1244" i="1"/>
  <c r="H1243" i="1"/>
  <c r="G1243" i="1"/>
  <c r="D1243" i="1"/>
  <c r="C1243" i="1"/>
  <c r="H1242" i="1"/>
  <c r="G1242" i="1"/>
  <c r="D1242" i="1"/>
  <c r="C1242" i="1"/>
  <c r="H1241" i="1"/>
  <c r="G1241" i="1"/>
  <c r="D1241" i="1"/>
  <c r="C1241" i="1"/>
  <c r="G1240" i="1"/>
  <c r="D1240" i="1"/>
  <c r="H1240" i="1" s="1"/>
  <c r="C1240" i="1"/>
  <c r="H1239" i="1"/>
  <c r="G1239" i="1"/>
  <c r="D1239" i="1"/>
  <c r="C1239" i="1"/>
  <c r="H1238" i="1"/>
  <c r="G1238" i="1"/>
  <c r="D1238" i="1"/>
  <c r="C1238" i="1"/>
  <c r="H1237" i="1"/>
  <c r="G1237" i="1"/>
  <c r="D1237" i="1"/>
  <c r="C1237" i="1"/>
  <c r="C1236" i="1"/>
  <c r="C1235" i="1"/>
  <c r="H1234" i="1"/>
  <c r="D1234" i="1"/>
  <c r="G1234" i="1" s="1"/>
  <c r="C1234" i="1"/>
  <c r="D1233" i="1"/>
  <c r="H1233" i="1" s="1"/>
  <c r="C1233" i="1"/>
  <c r="D1232" i="1"/>
  <c r="H1232" i="1" s="1"/>
  <c r="C1232" i="1"/>
  <c r="D1231" i="1"/>
  <c r="H1231" i="1" s="1"/>
  <c r="C1231" i="1"/>
  <c r="H1230" i="1"/>
  <c r="G1230" i="1"/>
  <c r="D1230" i="1"/>
  <c r="C1230" i="1"/>
  <c r="D1229" i="1"/>
  <c r="H1229" i="1" s="1"/>
  <c r="C1229" i="1"/>
  <c r="D1228" i="1"/>
  <c r="H1228" i="1" s="1"/>
  <c r="C1228" i="1"/>
  <c r="C1227" i="1"/>
  <c r="H1226" i="1"/>
  <c r="G1226" i="1"/>
  <c r="D1226" i="1"/>
  <c r="C1226" i="1"/>
  <c r="D1225" i="1"/>
  <c r="H1225" i="1" s="1"/>
  <c r="C1225" i="1"/>
  <c r="H1224" i="1"/>
  <c r="G1224" i="1"/>
  <c r="D1224" i="1"/>
  <c r="C1224" i="1"/>
  <c r="G1221" i="1"/>
  <c r="D1221" i="1"/>
  <c r="H1221" i="1" s="1"/>
  <c r="C1221" i="1"/>
  <c r="H1220" i="1"/>
  <c r="D1220" i="1"/>
  <c r="G1220" i="1" s="1"/>
  <c r="C1220" i="1"/>
  <c r="H1219" i="1"/>
  <c r="D1219" i="1"/>
  <c r="G1219" i="1" s="1"/>
  <c r="C1219" i="1"/>
  <c r="D1218" i="1"/>
  <c r="H1218" i="1" s="1"/>
  <c r="C1218" i="1"/>
  <c r="D1217" i="1"/>
  <c r="G1217" i="1" s="1"/>
  <c r="C1217" i="1"/>
  <c r="H1217" i="1" s="1"/>
  <c r="D1216" i="1"/>
  <c r="H1216" i="1" s="1"/>
  <c r="C1216"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H1205" i="1"/>
  <c r="G1205" i="1"/>
  <c r="D1205" i="1"/>
  <c r="C1205" i="1"/>
  <c r="D1204" i="1"/>
  <c r="H1204" i="1" s="1"/>
  <c r="C1204" i="1"/>
  <c r="H1203" i="1"/>
  <c r="G1203" i="1"/>
  <c r="D1203" i="1"/>
  <c r="C1203" i="1"/>
  <c r="H1202" i="1"/>
  <c r="G1202" i="1"/>
  <c r="D1202" i="1"/>
  <c r="C1202" i="1"/>
  <c r="C1201" i="1"/>
  <c r="H1200" i="1"/>
  <c r="G1200" i="1"/>
  <c r="D1200" i="1"/>
  <c r="C1200" i="1"/>
  <c r="H1199" i="1"/>
  <c r="G1199" i="1"/>
  <c r="D1199" i="1"/>
  <c r="C1199" i="1"/>
  <c r="G1198" i="1"/>
  <c r="D1198" i="1"/>
  <c r="H1198" i="1" s="1"/>
  <c r="C1198" i="1"/>
  <c r="H1197" i="1"/>
  <c r="G1197" i="1"/>
  <c r="D1197" i="1"/>
  <c r="C1197" i="1"/>
  <c r="H1196" i="1"/>
  <c r="G1196" i="1"/>
  <c r="D1196" i="1"/>
  <c r="C1196" i="1"/>
  <c r="H1195" i="1"/>
  <c r="G1195" i="1"/>
  <c r="D1195" i="1"/>
  <c r="C1195" i="1"/>
  <c r="D1194" i="1"/>
  <c r="H1194" i="1" s="1"/>
  <c r="C1194" i="1"/>
  <c r="D1193" i="1"/>
  <c r="H1193" i="1" s="1"/>
  <c r="C1193" i="1"/>
  <c r="H1192" i="1"/>
  <c r="G1192" i="1"/>
  <c r="D1192" i="1"/>
  <c r="C1192" i="1"/>
  <c r="H1191" i="1"/>
  <c r="G1191" i="1"/>
  <c r="D1191" i="1"/>
  <c r="C1191" i="1"/>
  <c r="G1190" i="1"/>
  <c r="D1190" i="1"/>
  <c r="H1190" i="1" s="1"/>
  <c r="C1190" i="1"/>
  <c r="H1189" i="1"/>
  <c r="G1189" i="1"/>
  <c r="D1189" i="1"/>
  <c r="C1189" i="1"/>
  <c r="H1188" i="1"/>
  <c r="G1188" i="1"/>
  <c r="D1188" i="1"/>
  <c r="C1188" i="1"/>
  <c r="H1187" i="1"/>
  <c r="G1187" i="1"/>
  <c r="D1187" i="1"/>
  <c r="C1187" i="1"/>
  <c r="H1186" i="1"/>
  <c r="G1186" i="1"/>
  <c r="D1186" i="1"/>
  <c r="C1186" i="1"/>
  <c r="H1185" i="1"/>
  <c r="G1185" i="1"/>
  <c r="D1185" i="1"/>
  <c r="C1185" i="1"/>
  <c r="D1184" i="1"/>
  <c r="H1184" i="1" s="1"/>
  <c r="C1184" i="1"/>
  <c r="G1182" i="1"/>
  <c r="D1182" i="1"/>
  <c r="H1182" i="1" s="1"/>
  <c r="C1182" i="1"/>
  <c r="D1181" i="1"/>
  <c r="H1181" i="1" s="1"/>
  <c r="C1181" i="1"/>
  <c r="D1180" i="1"/>
  <c r="H1180" i="1" s="1"/>
  <c r="C1180" i="1"/>
  <c r="D1179" i="1"/>
  <c r="H1179" i="1" s="1"/>
  <c r="C1179" i="1"/>
  <c r="G1178" i="1"/>
  <c r="D1178" i="1"/>
  <c r="H1178" i="1" s="1"/>
  <c r="C1178" i="1"/>
  <c r="D1177" i="1"/>
  <c r="H1177" i="1" s="1"/>
  <c r="C1177" i="1"/>
  <c r="G1176" i="1"/>
  <c r="D1176" i="1"/>
  <c r="H1176" i="1" s="1"/>
  <c r="C1176" i="1"/>
  <c r="D1175" i="1"/>
  <c r="H1175" i="1" s="1"/>
  <c r="C1175" i="1"/>
  <c r="H1174" i="1"/>
  <c r="D1174" i="1"/>
  <c r="G1174" i="1" s="1"/>
  <c r="C1174" i="1"/>
  <c r="D1173" i="1"/>
  <c r="H1173" i="1" s="1"/>
  <c r="C1173" i="1"/>
  <c r="D1172" i="1"/>
  <c r="H1172" i="1" s="1"/>
  <c r="C1172" i="1"/>
  <c r="H1171" i="1"/>
  <c r="G1171" i="1"/>
  <c r="D1171" i="1"/>
  <c r="C1171" i="1"/>
  <c r="D1170" i="1"/>
  <c r="H1170" i="1" s="1"/>
  <c r="C1170" i="1"/>
  <c r="H1169" i="1"/>
  <c r="G1169" i="1"/>
  <c r="D1169" i="1"/>
  <c r="C1169" i="1"/>
  <c r="D1168" i="1"/>
  <c r="H1168" i="1" s="1"/>
  <c r="C1168" i="1"/>
  <c r="C1167" i="1"/>
  <c r="D1166" i="1"/>
  <c r="G1166" i="1" s="1"/>
  <c r="C1166" i="1"/>
  <c r="D1165" i="1"/>
  <c r="H1165" i="1" s="1"/>
  <c r="C1165" i="1"/>
  <c r="H1164" i="1"/>
  <c r="D1164" i="1"/>
  <c r="G1164" i="1" s="1"/>
  <c r="C1164" i="1"/>
  <c r="D1163" i="1"/>
  <c r="H1163" i="1" s="1"/>
  <c r="C1163" i="1"/>
  <c r="D1162" i="1"/>
  <c r="G1162" i="1" s="1"/>
  <c r="C1162" i="1"/>
  <c r="D1161" i="1"/>
  <c r="H1161" i="1" s="1"/>
  <c r="C1161" i="1"/>
  <c r="D1160" i="1"/>
  <c r="C1160" i="1"/>
  <c r="H1159" i="1"/>
  <c r="G1159" i="1"/>
  <c r="D1159" i="1"/>
  <c r="C1159" i="1"/>
  <c r="H1158" i="1"/>
  <c r="G1158" i="1"/>
  <c r="D1158" i="1"/>
  <c r="C1158" i="1"/>
  <c r="D1157" i="1"/>
  <c r="D1156" i="1"/>
  <c r="H1156" i="1" s="1"/>
  <c r="C1156" i="1"/>
  <c r="H1155" i="1"/>
  <c r="G1155" i="1"/>
  <c r="D1155" i="1"/>
  <c r="C1155" i="1"/>
  <c r="D1151" i="1"/>
  <c r="G1151" i="1" s="1"/>
  <c r="C1151" i="1"/>
  <c r="D1150" i="1"/>
  <c r="H1150" i="1" s="1"/>
  <c r="C1150" i="1"/>
  <c r="D1149" i="1"/>
  <c r="H1149" i="1" s="1"/>
  <c r="C1149" i="1"/>
  <c r="H1148" i="1"/>
  <c r="D1148" i="1"/>
  <c r="G1148" i="1" s="1"/>
  <c r="C1148" i="1"/>
  <c r="D1147" i="1"/>
  <c r="H1147" i="1" s="1"/>
  <c r="C1147" i="1"/>
  <c r="D1146" i="1"/>
  <c r="H1146" i="1" s="1"/>
  <c r="C1146" i="1"/>
  <c r="D1145" i="1"/>
  <c r="H1145" i="1" s="1"/>
  <c r="C1145" i="1"/>
  <c r="D1144" i="1"/>
  <c r="H1144" i="1" s="1"/>
  <c r="C1144" i="1"/>
  <c r="H1143" i="1"/>
  <c r="G1143" i="1"/>
  <c r="D1143" i="1"/>
  <c r="C1143" i="1"/>
  <c r="D1142" i="1"/>
  <c r="H1142" i="1" s="1"/>
  <c r="C1142" i="1"/>
  <c r="H1141" i="1"/>
  <c r="D1141" i="1"/>
  <c r="G1141" i="1" s="1"/>
  <c r="C1141" i="1"/>
  <c r="D1140" i="1"/>
  <c r="H1140" i="1" s="1"/>
  <c r="C1140" i="1"/>
  <c r="D1139" i="1"/>
  <c r="H1139" i="1" s="1"/>
  <c r="C1139" i="1"/>
  <c r="D1138" i="1"/>
  <c r="G1138" i="1" s="1"/>
  <c r="C1138" i="1"/>
  <c r="D1137" i="1"/>
  <c r="H1137" i="1" s="1"/>
  <c r="C1137" i="1"/>
  <c r="D1136" i="1"/>
  <c r="H1136" i="1" s="1"/>
  <c r="C1136" i="1"/>
  <c r="D1135" i="1"/>
  <c r="H1135" i="1" s="1"/>
  <c r="C1135" i="1"/>
  <c r="D1134" i="1"/>
  <c r="H1134" i="1" s="1"/>
  <c r="C1134" i="1"/>
  <c r="H1133" i="1"/>
  <c r="D1133" i="1"/>
  <c r="G1133" i="1" s="1"/>
  <c r="C1133" i="1"/>
  <c r="D1132" i="1"/>
  <c r="H1132" i="1" s="1"/>
  <c r="C1132" i="1"/>
  <c r="D1131" i="1"/>
  <c r="H1131" i="1" s="1"/>
  <c r="C1131" i="1"/>
  <c r="H1130" i="1"/>
  <c r="G1130" i="1"/>
  <c r="D1130" i="1"/>
  <c r="C1130" i="1"/>
  <c r="H1129" i="1"/>
  <c r="D1129" i="1"/>
  <c r="G1129" i="1" s="1"/>
  <c r="C1129" i="1"/>
  <c r="D1128" i="1"/>
  <c r="H1128" i="1" s="1"/>
  <c r="C1128" i="1"/>
  <c r="C1127" i="1"/>
  <c r="D1126" i="1"/>
  <c r="H1126" i="1" s="1"/>
  <c r="C1126" i="1"/>
  <c r="D1125" i="1"/>
  <c r="G1125" i="1" s="1"/>
  <c r="C1125" i="1"/>
  <c r="D1123" i="1"/>
  <c r="H1123" i="1" s="1"/>
  <c r="C1123" i="1"/>
  <c r="G1122" i="1"/>
  <c r="D1122" i="1"/>
  <c r="H1122" i="1" s="1"/>
  <c r="C1122" i="1"/>
  <c r="H1121" i="1"/>
  <c r="G1121" i="1"/>
  <c r="D1121" i="1"/>
  <c r="C1121" i="1"/>
  <c r="C1120" i="1"/>
  <c r="D1119" i="1"/>
  <c r="H1119" i="1" s="1"/>
  <c r="C1119" i="1"/>
  <c r="H1118" i="1"/>
  <c r="G1118" i="1"/>
  <c r="D1118" i="1"/>
  <c r="C1118" i="1"/>
  <c r="H1117" i="1"/>
  <c r="G1117" i="1"/>
  <c r="D1117" i="1"/>
  <c r="C1117" i="1"/>
  <c r="H1116" i="1"/>
  <c r="D1116" i="1"/>
  <c r="G1116" i="1" s="1"/>
  <c r="C1116" i="1"/>
  <c r="H1115" i="1"/>
  <c r="D1115" i="1"/>
  <c r="G1115" i="1" s="1"/>
  <c r="C1115" i="1"/>
  <c r="H1114" i="1"/>
  <c r="D1114" i="1"/>
  <c r="G1114" i="1" s="1"/>
  <c r="C1114" i="1"/>
  <c r="D1113" i="1"/>
  <c r="H1113" i="1" s="1"/>
  <c r="C1113" i="1"/>
  <c r="C1112" i="1"/>
  <c r="D1111" i="1"/>
  <c r="H1111" i="1" s="1"/>
  <c r="C1111" i="1"/>
  <c r="H1110" i="1"/>
  <c r="D1110" i="1"/>
  <c r="G1110" i="1" s="1"/>
  <c r="C1110" i="1"/>
  <c r="D1109" i="1"/>
  <c r="H1109" i="1" s="1"/>
  <c r="C1109" i="1"/>
  <c r="H1108" i="1"/>
  <c r="D1108" i="1"/>
  <c r="G1108" i="1" s="1"/>
  <c r="C1108" i="1"/>
  <c r="D1107" i="1"/>
  <c r="H1107" i="1" s="1"/>
  <c r="C1107" i="1"/>
  <c r="D1106" i="1"/>
  <c r="H1106" i="1" s="1"/>
  <c r="C1106" i="1"/>
  <c r="D1105" i="1"/>
  <c r="H1105" i="1" s="1"/>
  <c r="C1105" i="1"/>
  <c r="D1104" i="1"/>
  <c r="H1104" i="1" s="1"/>
  <c r="C1104" i="1"/>
  <c r="D1103" i="1"/>
  <c r="H1103" i="1" s="1"/>
  <c r="C1103" i="1"/>
  <c r="D1102" i="1"/>
  <c r="H1102" i="1" s="1"/>
  <c r="C1102" i="1"/>
  <c r="H1101" i="1"/>
  <c r="D1101" i="1"/>
  <c r="G1101" i="1" s="1"/>
  <c r="C1101" i="1"/>
  <c r="G1100" i="1"/>
  <c r="D1100" i="1"/>
  <c r="H1100" i="1" s="1"/>
  <c r="C1100" i="1"/>
  <c r="G1099" i="1"/>
  <c r="D1099" i="1"/>
  <c r="H1099" i="1" s="1"/>
  <c r="C1099" i="1"/>
  <c r="G1098" i="1"/>
  <c r="D1098" i="1"/>
  <c r="H1098" i="1" s="1"/>
  <c r="C1098" i="1"/>
  <c r="D1097" i="1"/>
  <c r="H1097" i="1" s="1"/>
  <c r="C1097" i="1"/>
  <c r="D1096" i="1"/>
  <c r="H1095" i="1"/>
  <c r="D1095" i="1"/>
  <c r="G1095" i="1" s="1"/>
  <c r="C1095" i="1"/>
  <c r="D1094" i="1"/>
  <c r="H1094" i="1" s="1"/>
  <c r="C1094" i="1"/>
  <c r="D1093" i="1"/>
  <c r="G1093" i="1" s="1"/>
  <c r="C1093" i="1"/>
  <c r="D1092" i="1"/>
  <c r="H1092" i="1" s="1"/>
  <c r="C1092" i="1"/>
  <c r="D1091" i="1"/>
  <c r="G1091" i="1" s="1"/>
  <c r="C1091" i="1"/>
  <c r="D1090" i="1"/>
  <c r="H1090" i="1" s="1"/>
  <c r="C1090" i="1"/>
  <c r="D1089" i="1"/>
  <c r="G1089" i="1" s="1"/>
  <c r="C1089" i="1"/>
  <c r="D1088" i="1"/>
  <c r="H1088" i="1" s="1"/>
  <c r="C1088" i="1"/>
  <c r="D1087" i="1"/>
  <c r="G1087" i="1" s="1"/>
  <c r="C1087" i="1"/>
  <c r="H1086" i="1"/>
  <c r="D1086" i="1"/>
  <c r="G1086" i="1" s="1"/>
  <c r="C1086" i="1"/>
  <c r="D1085" i="1"/>
  <c r="G1085" i="1" s="1"/>
  <c r="C1085" i="1"/>
  <c r="D1084" i="1"/>
  <c r="H1084" i="1" s="1"/>
  <c r="C1084" i="1"/>
  <c r="H1083" i="1"/>
  <c r="D1083" i="1"/>
  <c r="G1083" i="1" s="1"/>
  <c r="C1083" i="1"/>
  <c r="D1082" i="1"/>
  <c r="H1082" i="1" s="1"/>
  <c r="C1082" i="1"/>
  <c r="D1081" i="1"/>
  <c r="G1081" i="1" s="1"/>
  <c r="C1081" i="1"/>
  <c r="D1080" i="1"/>
  <c r="H1080" i="1" s="1"/>
  <c r="C1080" i="1"/>
  <c r="D1079" i="1"/>
  <c r="G1079" i="1" s="1"/>
  <c r="C1079" i="1"/>
  <c r="H1078" i="1"/>
  <c r="D1078" i="1"/>
  <c r="G1078" i="1" s="1"/>
  <c r="C1078" i="1"/>
  <c r="D1077" i="1"/>
  <c r="G1077" i="1" s="1"/>
  <c r="C1077" i="1"/>
  <c r="D1076" i="1"/>
  <c r="H1076" i="1" s="1"/>
  <c r="C1076" i="1"/>
  <c r="G1075" i="1"/>
  <c r="D1075" i="1"/>
  <c r="H1075" i="1" s="1"/>
  <c r="C1075" i="1"/>
  <c r="D1074" i="1"/>
  <c r="H1074" i="1" s="1"/>
  <c r="C1074" i="1"/>
  <c r="D1073" i="1"/>
  <c r="G1073" i="1" s="1"/>
  <c r="C1073" i="1"/>
  <c r="D1072" i="1"/>
  <c r="H1072" i="1" s="1"/>
  <c r="C1072" i="1"/>
  <c r="D1071" i="1"/>
  <c r="G1071" i="1" s="1"/>
  <c r="C1071" i="1"/>
  <c r="D1070" i="1"/>
  <c r="H1070" i="1" s="1"/>
  <c r="C1070" i="1"/>
  <c r="H1069" i="1"/>
  <c r="G1069" i="1"/>
  <c r="D1069" i="1"/>
  <c r="C1069" i="1"/>
  <c r="H1068" i="1"/>
  <c r="D1068" i="1"/>
  <c r="G1068" i="1" s="1"/>
  <c r="C1068" i="1"/>
  <c r="D1067" i="1"/>
  <c r="G1067" i="1" s="1"/>
  <c r="C1067" i="1"/>
  <c r="D1066" i="1"/>
  <c r="H1066" i="1" s="1"/>
  <c r="C1066" i="1"/>
  <c r="G1064" i="1"/>
  <c r="D1064" i="1"/>
  <c r="H1064" i="1" s="1"/>
  <c r="C1064" i="1"/>
  <c r="G1063" i="1"/>
  <c r="D1063" i="1"/>
  <c r="H1063" i="1" s="1"/>
  <c r="C1063" i="1"/>
  <c r="D1062" i="1"/>
  <c r="G1062" i="1" s="1"/>
  <c r="C1062" i="1"/>
  <c r="D1061" i="1"/>
  <c r="H1061" i="1" s="1"/>
  <c r="C1061" i="1"/>
  <c r="D1060" i="1"/>
  <c r="G1060" i="1" s="1"/>
  <c r="C1060" i="1"/>
  <c r="D1059" i="1"/>
  <c r="H1059" i="1" s="1"/>
  <c r="C1059" i="1"/>
  <c r="D1058" i="1"/>
  <c r="G1058" i="1" s="1"/>
  <c r="C1058" i="1"/>
  <c r="D1057" i="1"/>
  <c r="H1057" i="1" s="1"/>
  <c r="C1057" i="1"/>
  <c r="D1056" i="1"/>
  <c r="G1056" i="1" s="1"/>
  <c r="C1056" i="1"/>
  <c r="D1055" i="1"/>
  <c r="H1055" i="1" s="1"/>
  <c r="C1055" i="1"/>
  <c r="D1054" i="1"/>
  <c r="G1054" i="1" s="1"/>
  <c r="C1054" i="1"/>
  <c r="D1053" i="1"/>
  <c r="H1053" i="1" s="1"/>
  <c r="C1053" i="1"/>
  <c r="D1052" i="1"/>
  <c r="G1052" i="1" s="1"/>
  <c r="C1052" i="1"/>
  <c r="H1051" i="1"/>
  <c r="G1051" i="1"/>
  <c r="D1051" i="1"/>
  <c r="C1051" i="1"/>
  <c r="H1050" i="1"/>
  <c r="G1050" i="1"/>
  <c r="D1050" i="1"/>
  <c r="C1050" i="1"/>
  <c r="D1049" i="1"/>
  <c r="H1049" i="1" s="1"/>
  <c r="C1049" i="1"/>
  <c r="D1048" i="1"/>
  <c r="G1048" i="1" s="1"/>
  <c r="C1048" i="1"/>
  <c r="G1045" i="1"/>
  <c r="D1045" i="1"/>
  <c r="H1045" i="1" s="1"/>
  <c r="C1045" i="1"/>
  <c r="H1044" i="1"/>
  <c r="D1044" i="1"/>
  <c r="G1044" i="1" s="1"/>
  <c r="C1044" i="1"/>
  <c r="D1043" i="1"/>
  <c r="H1043" i="1" s="1"/>
  <c r="C1043" i="1"/>
  <c r="G1042" i="1"/>
  <c r="D1042" i="1"/>
  <c r="H1042" i="1" s="1"/>
  <c r="C1042" i="1"/>
  <c r="D1041" i="1"/>
  <c r="H1041" i="1" s="1"/>
  <c r="C1041" i="1"/>
  <c r="D1040" i="1"/>
  <c r="H1040" i="1" s="1"/>
  <c r="C1040" i="1"/>
  <c r="H1039" i="1"/>
  <c r="G1039" i="1"/>
  <c r="D1039" i="1"/>
  <c r="C1039" i="1"/>
  <c r="G1038" i="1"/>
  <c r="D1038" i="1"/>
  <c r="H1038" i="1" s="1"/>
  <c r="C1038" i="1"/>
  <c r="H1037" i="1"/>
  <c r="G1037" i="1"/>
  <c r="D1037" i="1"/>
  <c r="C1037" i="1"/>
  <c r="G1036" i="1"/>
  <c r="D1036" i="1"/>
  <c r="H1036" i="1" s="1"/>
  <c r="C1036" i="1"/>
  <c r="G1035" i="1"/>
  <c r="D1035" i="1"/>
  <c r="H1035" i="1" s="1"/>
  <c r="C1035" i="1"/>
  <c r="D1034" i="1"/>
  <c r="H1034" i="1" s="1"/>
  <c r="C1034" i="1"/>
  <c r="H1033" i="1"/>
  <c r="G1033" i="1"/>
  <c r="D1033" i="1"/>
  <c r="C1033" i="1"/>
  <c r="H1032" i="1"/>
  <c r="G1032" i="1"/>
  <c r="D1032" i="1"/>
  <c r="C1032" i="1"/>
  <c r="H1031" i="1"/>
  <c r="D1031" i="1"/>
  <c r="G1031" i="1" s="1"/>
  <c r="C1031" i="1"/>
  <c r="C1030" i="1"/>
  <c r="H1029" i="1"/>
  <c r="D1029" i="1"/>
  <c r="G1029" i="1" s="1"/>
  <c r="C1029" i="1"/>
  <c r="D1028" i="1"/>
  <c r="H1028" i="1" s="1"/>
  <c r="C1028" i="1"/>
  <c r="H1027" i="1"/>
  <c r="G1027" i="1"/>
  <c r="D1027" i="1"/>
  <c r="C1027" i="1"/>
  <c r="H1026" i="1"/>
  <c r="G1026" i="1"/>
  <c r="D1026" i="1"/>
  <c r="C1026" i="1"/>
  <c r="G1025" i="1"/>
  <c r="D1025" i="1"/>
  <c r="H1025" i="1" s="1"/>
  <c r="C1025" i="1"/>
  <c r="H1024" i="1"/>
  <c r="G1024" i="1"/>
  <c r="D1024" i="1"/>
  <c r="C1024" i="1"/>
  <c r="D1023" i="1"/>
  <c r="H1023" i="1" s="1"/>
  <c r="C1023" i="1"/>
  <c r="G1022" i="1"/>
  <c r="D1022" i="1"/>
  <c r="H1022" i="1" s="1"/>
  <c r="C1022" i="1"/>
  <c r="D1021" i="1"/>
  <c r="H1021" i="1" s="1"/>
  <c r="C1021" i="1"/>
  <c r="H1020" i="1"/>
  <c r="G1020" i="1"/>
  <c r="D1020" i="1"/>
  <c r="C1020" i="1"/>
  <c r="D1019" i="1"/>
  <c r="H1019" i="1" s="1"/>
  <c r="C1019" i="1"/>
  <c r="H1018" i="1"/>
  <c r="G1018" i="1"/>
  <c r="D1018" i="1"/>
  <c r="C1018" i="1"/>
  <c r="H1017" i="1"/>
  <c r="G1017" i="1"/>
  <c r="D1017" i="1"/>
  <c r="C1017" i="1"/>
  <c r="H1016" i="1"/>
  <c r="G1016" i="1"/>
  <c r="D1016" i="1"/>
  <c r="C1016" i="1"/>
  <c r="G1015" i="1"/>
  <c r="D1015" i="1"/>
  <c r="H1015" i="1" s="1"/>
  <c r="C1015" i="1"/>
  <c r="D1014" i="1"/>
  <c r="H1014" i="1" s="1"/>
  <c r="C1014" i="1"/>
  <c r="D1013" i="1"/>
  <c r="H1013" i="1" s="1"/>
  <c r="C1013" i="1"/>
  <c r="H1012" i="1"/>
  <c r="G1012" i="1"/>
  <c r="D1012" i="1"/>
  <c r="C1012" i="1"/>
  <c r="D1011" i="1"/>
  <c r="H1011" i="1" s="1"/>
  <c r="C1011" i="1"/>
  <c r="D1010" i="1"/>
  <c r="H1010" i="1" s="1"/>
  <c r="C1010" i="1"/>
  <c r="D1009" i="1"/>
  <c r="H1009" i="1" s="1"/>
  <c r="C1009" i="1"/>
  <c r="H1008" i="1"/>
  <c r="G1008" i="1"/>
  <c r="D1008" i="1"/>
  <c r="C1008" i="1"/>
  <c r="D1007" i="1"/>
  <c r="G1007" i="1" s="1"/>
  <c r="C1007" i="1"/>
  <c r="D1006" i="1"/>
  <c r="H1006" i="1" s="1"/>
  <c r="C1006" i="1"/>
  <c r="D1005" i="1"/>
  <c r="H1005" i="1" s="1"/>
  <c r="C1005" i="1"/>
  <c r="H1004" i="1"/>
  <c r="D1004" i="1"/>
  <c r="G1004" i="1" s="1"/>
  <c r="C1004" i="1"/>
  <c r="D1003" i="1"/>
  <c r="H1003" i="1" s="1"/>
  <c r="C1003" i="1"/>
  <c r="H1002" i="1"/>
  <c r="G1002" i="1"/>
  <c r="D1002" i="1"/>
  <c r="C1002" i="1"/>
  <c r="G1001" i="1"/>
  <c r="D1001" i="1"/>
  <c r="H1001" i="1" s="1"/>
  <c r="C1001" i="1"/>
  <c r="H1000" i="1"/>
  <c r="D1000" i="1"/>
  <c r="G1000" i="1" s="1"/>
  <c r="C1000" i="1"/>
  <c r="H999" i="1"/>
  <c r="D999" i="1"/>
  <c r="G999" i="1" s="1"/>
  <c r="C999" i="1"/>
  <c r="H998" i="1"/>
  <c r="G998" i="1"/>
  <c r="D998" i="1"/>
  <c r="C998" i="1"/>
  <c r="D997" i="1"/>
  <c r="G997" i="1" s="1"/>
  <c r="C997" i="1"/>
  <c r="H996" i="1"/>
  <c r="D996" i="1"/>
  <c r="G996" i="1" s="1"/>
  <c r="C996" i="1"/>
  <c r="H995" i="1"/>
  <c r="G995" i="1"/>
  <c r="D995" i="1"/>
  <c r="C995" i="1"/>
  <c r="H994" i="1"/>
  <c r="G994" i="1"/>
  <c r="D994" i="1"/>
  <c r="C994" i="1"/>
  <c r="H993" i="1"/>
  <c r="G993" i="1"/>
  <c r="D993" i="1"/>
  <c r="C993" i="1"/>
  <c r="D992" i="1"/>
  <c r="H992" i="1" s="1"/>
  <c r="C992" i="1"/>
  <c r="D991" i="1"/>
  <c r="H991" i="1" s="1"/>
  <c r="C991" i="1"/>
  <c r="C990" i="1"/>
  <c r="D989" i="1"/>
  <c r="H989" i="1" s="1"/>
  <c r="C989" i="1"/>
  <c r="D988" i="1"/>
  <c r="H988" i="1" s="1"/>
  <c r="C988" i="1"/>
  <c r="H987" i="1"/>
  <c r="G987" i="1"/>
  <c r="D987" i="1"/>
  <c r="C987" i="1"/>
  <c r="H986"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D788" i="1"/>
  <c r="H788" i="1" s="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D711" i="1"/>
  <c r="G711" i="1" s="1"/>
  <c r="C711" i="1"/>
  <c r="D710" i="1"/>
  <c r="H710" i="1" s="1"/>
  <c r="C710" i="1"/>
  <c r="D709" i="1"/>
  <c r="G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G644" i="1"/>
  <c r="D644" i="1"/>
  <c r="H644" i="1" s="1"/>
  <c r="C644" i="1"/>
  <c r="D643" i="1"/>
  <c r="H643" i="1" s="1"/>
  <c r="C643" i="1"/>
  <c r="D642" i="1"/>
  <c r="H642" i="1" s="1"/>
  <c r="C642" i="1"/>
  <c r="D641" i="1"/>
  <c r="H641" i="1" s="1"/>
  <c r="C641" i="1"/>
  <c r="C638" i="1"/>
  <c r="D632" i="1"/>
  <c r="C632" i="1"/>
  <c r="H632" i="1" s="1"/>
  <c r="D631" i="1"/>
  <c r="H631" i="1" s="1"/>
  <c r="C631" i="1"/>
  <c r="G628" i="1"/>
  <c r="D628" i="1"/>
  <c r="H628" i="1" s="1"/>
  <c r="C628" i="1"/>
  <c r="H627" i="1"/>
  <c r="G627" i="1"/>
  <c r="D627" i="1"/>
  <c r="C627" i="1"/>
  <c r="D626" i="1"/>
  <c r="H626" i="1" s="1"/>
  <c r="C626" i="1"/>
  <c r="D625" i="1"/>
  <c r="G625" i="1" s="1"/>
  <c r="C625" i="1"/>
  <c r="D624" i="1"/>
  <c r="H624" i="1" s="1"/>
  <c r="C624" i="1"/>
  <c r="H623" i="1"/>
  <c r="D623" i="1"/>
  <c r="G623" i="1" s="1"/>
  <c r="C623" i="1"/>
  <c r="G622" i="1"/>
  <c r="D622" i="1"/>
  <c r="H622" i="1" s="1"/>
  <c r="C622" i="1"/>
  <c r="G621" i="1"/>
  <c r="D621" i="1"/>
  <c r="H621" i="1" s="1"/>
  <c r="C621" i="1"/>
  <c r="D620" i="1"/>
  <c r="H620" i="1" s="1"/>
  <c r="C620" i="1"/>
  <c r="C619" i="1"/>
  <c r="D618" i="1"/>
  <c r="H618" i="1" s="1"/>
  <c r="C618" i="1"/>
  <c r="D617" i="1"/>
  <c r="G617" i="1" s="1"/>
  <c r="C617" i="1"/>
  <c r="D616" i="1"/>
  <c r="H616" i="1" s="1"/>
  <c r="C616" i="1"/>
  <c r="D615" i="1"/>
  <c r="H615" i="1" s="1"/>
  <c r="C615" i="1"/>
  <c r="D614" i="1"/>
  <c r="H614" i="1" s="1"/>
  <c r="C614" i="1"/>
  <c r="D613" i="1"/>
  <c r="H613" i="1" s="1"/>
  <c r="C613" i="1"/>
  <c r="D612" i="1"/>
  <c r="H612" i="1" s="1"/>
  <c r="C612" i="1"/>
  <c r="D611" i="1"/>
  <c r="H611" i="1" s="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D604" i="1"/>
  <c r="G604" i="1" s="1"/>
  <c r="C604" i="1"/>
  <c r="H603" i="1"/>
  <c r="D603" i="1"/>
  <c r="G603" i="1" s="1"/>
  <c r="C603" i="1"/>
  <c r="D602" i="1"/>
  <c r="G602" i="1" s="1"/>
  <c r="C602" i="1"/>
  <c r="D601" i="1"/>
  <c r="H601" i="1" s="1"/>
  <c r="C601" i="1"/>
  <c r="D600" i="1"/>
  <c r="H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C412" i="1"/>
  <c r="C411" i="1"/>
  <c r="D406" i="1"/>
  <c r="H406" i="1" s="1"/>
  <c r="C406" i="1"/>
  <c r="D405" i="1"/>
  <c r="H405" i="1" s="1"/>
  <c r="C405" i="1"/>
  <c r="D404" i="1"/>
  <c r="H404" i="1" s="1"/>
  <c r="C404" i="1"/>
  <c r="H401" i="1"/>
  <c r="G401" i="1"/>
  <c r="D401" i="1"/>
  <c r="C401" i="1"/>
  <c r="H400" i="1"/>
  <c r="G400" i="1"/>
  <c r="D400" i="1"/>
  <c r="C400" i="1"/>
  <c r="H399" i="1"/>
  <c r="G399" i="1"/>
  <c r="D399" i="1"/>
  <c r="C399" i="1"/>
  <c r="H398" i="1"/>
  <c r="D398" i="1"/>
  <c r="G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D368" i="1"/>
  <c r="G368" i="1" s="1"/>
  <c r="C368" i="1"/>
  <c r="H367" i="1"/>
  <c r="G367" i="1"/>
  <c r="D367" i="1"/>
  <c r="C367" i="1"/>
  <c r="H366" i="1"/>
  <c r="G366" i="1"/>
  <c r="D366" i="1"/>
  <c r="C366" i="1"/>
  <c r="D365" i="1"/>
  <c r="H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D290" i="1"/>
  <c r="G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G258" i="1"/>
  <c r="D258" i="1"/>
  <c r="H258" i="1" s="1"/>
  <c r="C258" i="1"/>
  <c r="G257" i="1"/>
  <c r="D257" i="1"/>
  <c r="H257" i="1" s="1"/>
  <c r="C257" i="1"/>
  <c r="H256" i="1"/>
  <c r="G256" i="1"/>
  <c r="D256" i="1"/>
  <c r="C256" i="1"/>
  <c r="D255" i="1"/>
  <c r="H255" i="1" s="1"/>
  <c r="C255" i="1"/>
  <c r="D254" i="1"/>
  <c r="H254" i="1" s="1"/>
  <c r="C254" i="1"/>
  <c r="H253" i="1"/>
  <c r="G253" i="1"/>
  <c r="D253" i="1"/>
  <c r="C253" i="1"/>
  <c r="D252" i="1"/>
  <c r="H252" i="1" s="1"/>
  <c r="C252" i="1"/>
  <c r="D251" i="1"/>
  <c r="H251" i="1" s="1"/>
  <c r="C251" i="1"/>
  <c r="G250" i="1"/>
  <c r="D250" i="1"/>
  <c r="H250" i="1" s="1"/>
  <c r="C250" i="1"/>
  <c r="D249" i="1"/>
  <c r="H249" i="1" s="1"/>
  <c r="C249" i="1"/>
  <c r="C248" i="1"/>
  <c r="H247" i="1"/>
  <c r="G247" i="1"/>
  <c r="D247" i="1"/>
  <c r="C247" i="1"/>
  <c r="H246" i="1"/>
  <c r="G246" i="1"/>
  <c r="D246" i="1"/>
  <c r="C246" i="1"/>
  <c r="H245" i="1"/>
  <c r="G245" i="1"/>
  <c r="D245" i="1"/>
  <c r="C245" i="1"/>
  <c r="H244" i="1"/>
  <c r="D244" i="1"/>
  <c r="G244" i="1" s="1"/>
  <c r="C244" i="1"/>
  <c r="D243" i="1"/>
  <c r="G243" i="1" s="1"/>
  <c r="C243" i="1"/>
  <c r="H242" i="1"/>
  <c r="D242" i="1"/>
  <c r="G242" i="1" s="1"/>
  <c r="C242" i="1"/>
  <c r="D241" i="1"/>
  <c r="H241" i="1" s="1"/>
  <c r="C241" i="1"/>
  <c r="H240" i="1"/>
  <c r="D240" i="1"/>
  <c r="G240" i="1" s="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D208" i="1"/>
  <c r="G208" i="1" s="1"/>
  <c r="C208" i="1"/>
  <c r="D207" i="1"/>
  <c r="H207" i="1" s="1"/>
  <c r="C207" i="1"/>
  <c r="D206" i="1"/>
  <c r="H206" i="1" s="1"/>
  <c r="C206" i="1"/>
  <c r="D205" i="1"/>
  <c r="G205" i="1" s="1"/>
  <c r="C205" i="1"/>
  <c r="D204" i="1"/>
  <c r="H204" i="1" s="1"/>
  <c r="C204" i="1"/>
  <c r="D203" i="1"/>
  <c r="G203" i="1" s="1"/>
  <c r="C203" i="1"/>
  <c r="D202" i="1"/>
  <c r="H202" i="1" s="1"/>
  <c r="C202" i="1"/>
  <c r="D201" i="1"/>
  <c r="G201" i="1" s="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D190" i="1"/>
  <c r="H190" i="1" s="1"/>
  <c r="C190" i="1"/>
  <c r="D189" i="1"/>
  <c r="G189" i="1" s="1"/>
  <c r="C189" i="1"/>
  <c r="D188" i="1"/>
  <c r="H188" i="1" s="1"/>
  <c r="C188" i="1"/>
  <c r="D187" i="1"/>
  <c r="G187" i="1" s="1"/>
  <c r="C187" i="1"/>
  <c r="D186" i="1"/>
  <c r="H186" i="1" s="1"/>
  <c r="C186" i="1"/>
  <c r="H185" i="1"/>
  <c r="D185" i="1"/>
  <c r="G185" i="1" s="1"/>
  <c r="C185" i="1"/>
  <c r="H184" i="1"/>
  <c r="D184" i="1"/>
  <c r="G184" i="1" s="1"/>
  <c r="C184" i="1"/>
  <c r="G183" i="1"/>
  <c r="D183" i="1"/>
  <c r="H183" i="1" s="1"/>
  <c r="C183" i="1"/>
  <c r="D182" i="1"/>
  <c r="H182" i="1" s="1"/>
  <c r="C182" i="1"/>
  <c r="D181" i="1"/>
  <c r="H181" i="1" s="1"/>
  <c r="C181" i="1"/>
  <c r="H180" i="1"/>
  <c r="G180" i="1"/>
  <c r="D180" i="1"/>
  <c r="C180" i="1"/>
  <c r="H179" i="1"/>
  <c r="G179" i="1"/>
  <c r="D179" i="1"/>
  <c r="C179" i="1"/>
  <c r="D178" i="1"/>
  <c r="H178" i="1" s="1"/>
  <c r="C178" i="1"/>
  <c r="D177" i="1"/>
  <c r="H177" i="1" s="1"/>
  <c r="C177" i="1"/>
  <c r="D176" i="1"/>
  <c r="H176" i="1" s="1"/>
  <c r="C176" i="1"/>
  <c r="D175" i="1"/>
  <c r="H175" i="1" s="1"/>
  <c r="C175" i="1"/>
  <c r="D174" i="1"/>
  <c r="H174" i="1" s="1"/>
  <c r="C174" i="1"/>
  <c r="D173" i="1"/>
  <c r="H173" i="1" s="1"/>
  <c r="C173" i="1"/>
  <c r="H172" i="1"/>
  <c r="G172" i="1"/>
  <c r="D172" i="1"/>
  <c r="C172" i="1"/>
  <c r="D171" i="1"/>
  <c r="H171" i="1" s="1"/>
  <c r="C171" i="1"/>
  <c r="H170" i="1"/>
  <c r="G170" i="1"/>
  <c r="D170" i="1"/>
  <c r="C170" i="1"/>
  <c r="D169" i="1"/>
  <c r="H169" i="1" s="1"/>
  <c r="C169" i="1"/>
  <c r="H168" i="1"/>
  <c r="G168" i="1"/>
  <c r="D168" i="1"/>
  <c r="C168" i="1"/>
  <c r="H167" i="1"/>
  <c r="G167" i="1"/>
  <c r="D167" i="1"/>
  <c r="C167" i="1"/>
  <c r="D166" i="1"/>
  <c r="H166" i="1" s="1"/>
  <c r="C166" i="1"/>
  <c r="D165" i="1"/>
  <c r="H165" i="1" s="1"/>
  <c r="C165" i="1"/>
  <c r="H164" i="1"/>
  <c r="G164" i="1"/>
  <c r="D164" i="1"/>
  <c r="C164" i="1"/>
  <c r="D163" i="1"/>
  <c r="H163" i="1" s="1"/>
  <c r="C163" i="1"/>
  <c r="H162" i="1"/>
  <c r="G162" i="1"/>
  <c r="D162" i="1"/>
  <c r="C162" i="1"/>
  <c r="D161" i="1"/>
  <c r="H161" i="1" s="1"/>
  <c r="C161" i="1"/>
  <c r="D160" i="1"/>
  <c r="H160" i="1" s="1"/>
  <c r="C160" i="1"/>
  <c r="H158" i="1"/>
  <c r="G158" i="1"/>
  <c r="D158" i="1"/>
  <c r="C158" i="1"/>
  <c r="D157" i="1"/>
  <c r="H157" i="1" s="1"/>
  <c r="C157" i="1"/>
  <c r="H156" i="1"/>
  <c r="G156" i="1"/>
  <c r="D156" i="1"/>
  <c r="C156" i="1"/>
  <c r="D155" i="1"/>
  <c r="G155" i="1" s="1"/>
  <c r="C155" i="1"/>
  <c r="H154" i="1"/>
  <c r="G154" i="1"/>
  <c r="D154" i="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G144" i="1"/>
  <c r="D144" i="1"/>
  <c r="H144" i="1" s="1"/>
  <c r="C144" i="1"/>
  <c r="D143" i="1"/>
  <c r="H143" i="1" s="1"/>
  <c r="C143" i="1"/>
  <c r="G142" i="1"/>
  <c r="D142" i="1"/>
  <c r="H142" i="1" s="1"/>
  <c r="C142" i="1"/>
  <c r="D141" i="1"/>
  <c r="H141" i="1" s="1"/>
  <c r="C141" i="1"/>
  <c r="G140" i="1"/>
  <c r="D140" i="1"/>
  <c r="H140" i="1" s="1"/>
  <c r="C140" i="1"/>
  <c r="D139" i="1"/>
  <c r="H139" i="1" s="1"/>
  <c r="C139" i="1"/>
  <c r="G138" i="1"/>
  <c r="D138" i="1"/>
  <c r="H138" i="1" s="1"/>
  <c r="C138" i="1"/>
  <c r="D137" i="1"/>
  <c r="H137" i="1" s="1"/>
  <c r="C137" i="1"/>
  <c r="G136" i="1"/>
  <c r="D136" i="1"/>
  <c r="H136" i="1" s="1"/>
  <c r="C136" i="1"/>
  <c r="D135" i="1"/>
  <c r="H135" i="1" s="1"/>
  <c r="C135" i="1"/>
  <c r="G134" i="1"/>
  <c r="D134" i="1"/>
  <c r="H134" i="1" s="1"/>
  <c r="C134" i="1"/>
  <c r="D133" i="1"/>
  <c r="H133" i="1" s="1"/>
  <c r="C133" i="1"/>
  <c r="G132" i="1"/>
  <c r="D132" i="1"/>
  <c r="H132" i="1" s="1"/>
  <c r="C132" i="1"/>
  <c r="D131" i="1"/>
  <c r="H131" i="1" s="1"/>
  <c r="C131" i="1"/>
  <c r="D130" i="1"/>
  <c r="H130" i="1" s="1"/>
  <c r="C130" i="1"/>
  <c r="C129" i="1"/>
  <c r="G128" i="1"/>
  <c r="D128" i="1"/>
  <c r="H128" i="1" s="1"/>
  <c r="C128" i="1"/>
  <c r="D127" i="1"/>
  <c r="H127" i="1" s="1"/>
  <c r="C127" i="1"/>
  <c r="G126" i="1"/>
  <c r="D126" i="1"/>
  <c r="H126" i="1" s="1"/>
  <c r="C126" i="1"/>
  <c r="D125" i="1"/>
  <c r="H125" i="1" s="1"/>
  <c r="C125" i="1"/>
  <c r="G124" i="1"/>
  <c r="D124" i="1"/>
  <c r="H124" i="1" s="1"/>
  <c r="C124" i="1"/>
  <c r="D123" i="1"/>
  <c r="H123" i="1" s="1"/>
  <c r="C123" i="1"/>
  <c r="G122" i="1"/>
  <c r="D122" i="1"/>
  <c r="H122" i="1" s="1"/>
  <c r="C122" i="1"/>
  <c r="D121" i="1"/>
  <c r="H121" i="1" s="1"/>
  <c r="C121" i="1"/>
  <c r="C120" i="1"/>
  <c r="D119" i="1"/>
  <c r="H119" i="1" s="1"/>
  <c r="C119" i="1"/>
  <c r="G118" i="1"/>
  <c r="D118" i="1"/>
  <c r="H118" i="1" s="1"/>
  <c r="C118" i="1"/>
  <c r="D117" i="1"/>
  <c r="H117" i="1" s="1"/>
  <c r="C117" i="1"/>
  <c r="G116" i="1"/>
  <c r="D116" i="1"/>
  <c r="H116" i="1" s="1"/>
  <c r="C116" i="1"/>
  <c r="D115" i="1"/>
  <c r="H115" i="1" s="1"/>
  <c r="C115" i="1"/>
  <c r="G114" i="1"/>
  <c r="D114" i="1"/>
  <c r="H114" i="1" s="1"/>
  <c r="C114" i="1"/>
  <c r="D113" i="1"/>
  <c r="H113" i="1" s="1"/>
  <c r="C113" i="1"/>
  <c r="G112" i="1"/>
  <c r="D112" i="1"/>
  <c r="H112" i="1" s="1"/>
  <c r="C112" i="1"/>
  <c r="D111" i="1"/>
  <c r="H111" i="1" s="1"/>
  <c r="C111" i="1"/>
  <c r="G110" i="1"/>
  <c r="D110" i="1"/>
  <c r="H110" i="1" s="1"/>
  <c r="C110" i="1"/>
  <c r="D109" i="1"/>
  <c r="H109" i="1" s="1"/>
  <c r="C109" i="1"/>
  <c r="C108" i="1"/>
  <c r="D107" i="1"/>
  <c r="H107" i="1" s="1"/>
  <c r="C107" i="1"/>
  <c r="G106" i="1"/>
  <c r="D106" i="1"/>
  <c r="H106" i="1" s="1"/>
  <c r="C106" i="1"/>
  <c r="D105" i="1"/>
  <c r="G105" i="1" s="1"/>
  <c r="C105" i="1"/>
  <c r="H105" i="1" s="1"/>
  <c r="G104" i="1"/>
  <c r="D104" i="1"/>
  <c r="H104" i="1" s="1"/>
  <c r="C104" i="1"/>
  <c r="D103" i="1"/>
  <c r="G103" i="1" s="1"/>
  <c r="C103" i="1"/>
  <c r="H103" i="1" s="1"/>
  <c r="C102" i="1"/>
  <c r="D101" i="1"/>
  <c r="G101" i="1" s="1"/>
  <c r="C101" i="1"/>
  <c r="H101" i="1" s="1"/>
  <c r="G100" i="1"/>
  <c r="D100" i="1"/>
  <c r="H100" i="1" s="1"/>
  <c r="C100" i="1"/>
  <c r="D99" i="1"/>
  <c r="G99" i="1" s="1"/>
  <c r="C99" i="1"/>
  <c r="H99" i="1" s="1"/>
  <c r="G98" i="1"/>
  <c r="D98" i="1"/>
  <c r="H98" i="1" s="1"/>
  <c r="C98" i="1"/>
  <c r="D97" i="1"/>
  <c r="G97" i="1" s="1"/>
  <c r="C97" i="1"/>
  <c r="H97" i="1" s="1"/>
  <c r="G96" i="1"/>
  <c r="D96" i="1"/>
  <c r="H96" i="1" s="1"/>
  <c r="C96" i="1"/>
  <c r="D95" i="1"/>
  <c r="G95" i="1" s="1"/>
  <c r="C95" i="1"/>
  <c r="H95" i="1" s="1"/>
  <c r="G94" i="1"/>
  <c r="D94" i="1"/>
  <c r="H94" i="1" s="1"/>
  <c r="C94" i="1"/>
  <c r="D93" i="1"/>
  <c r="G93" i="1" s="1"/>
  <c r="C93" i="1"/>
  <c r="H93" i="1" s="1"/>
  <c r="G92" i="1"/>
  <c r="D92" i="1"/>
  <c r="H92" i="1" s="1"/>
  <c r="C92" i="1"/>
  <c r="D91" i="1"/>
  <c r="G91" i="1" s="1"/>
  <c r="C91" i="1"/>
  <c r="H91" i="1" s="1"/>
  <c r="G90" i="1"/>
  <c r="D90" i="1"/>
  <c r="H90" i="1" s="1"/>
  <c r="C90" i="1"/>
  <c r="D89" i="1"/>
  <c r="G89" i="1" s="1"/>
  <c r="C89" i="1"/>
  <c r="H89" i="1" s="1"/>
  <c r="G88" i="1"/>
  <c r="D88" i="1"/>
  <c r="H88" i="1" s="1"/>
  <c r="C88" i="1"/>
  <c r="D87" i="1"/>
  <c r="G87" i="1" s="1"/>
  <c r="C87" i="1"/>
  <c r="H87" i="1" s="1"/>
  <c r="G86" i="1"/>
  <c r="D86" i="1"/>
  <c r="H86" i="1" s="1"/>
  <c r="C86" i="1"/>
  <c r="D85" i="1"/>
  <c r="G85" i="1" s="1"/>
  <c r="C85" i="1"/>
  <c r="H85" i="1" s="1"/>
  <c r="G84" i="1"/>
  <c r="D84" i="1"/>
  <c r="H84" i="1" s="1"/>
  <c r="C84" i="1"/>
  <c r="D83" i="1"/>
  <c r="G83" i="1" s="1"/>
  <c r="C83" i="1"/>
  <c r="H83" i="1" s="1"/>
  <c r="G82" i="1"/>
  <c r="D82" i="1"/>
  <c r="H82" i="1" s="1"/>
  <c r="C82" i="1"/>
  <c r="D81" i="1"/>
  <c r="G81" i="1" s="1"/>
  <c r="C81" i="1"/>
  <c r="G80" i="1"/>
  <c r="D80" i="1"/>
  <c r="H80" i="1" s="1"/>
  <c r="C80" i="1"/>
  <c r="D79" i="1"/>
  <c r="G79" i="1" s="1"/>
  <c r="C79" i="1"/>
  <c r="H79" i="1" s="1"/>
  <c r="D78" i="1"/>
  <c r="H77" i="1"/>
  <c r="D77" i="1"/>
  <c r="C77" i="1"/>
  <c r="G77" i="1" s="1"/>
  <c r="D76" i="1"/>
  <c r="C76" i="1"/>
  <c r="H76" i="1" s="1"/>
  <c r="H75" i="1"/>
  <c r="D75" i="1"/>
  <c r="C75" i="1"/>
  <c r="G75" i="1" s="1"/>
  <c r="D74" i="1"/>
  <c r="C74" i="1"/>
  <c r="H74" i="1" s="1"/>
  <c r="H73" i="1"/>
  <c r="D73" i="1"/>
  <c r="C73" i="1"/>
  <c r="G73" i="1" s="1"/>
  <c r="D72" i="1"/>
  <c r="C72" i="1"/>
  <c r="H72" i="1" s="1"/>
  <c r="D71" i="1"/>
  <c r="H71" i="1" s="1"/>
  <c r="C71" i="1"/>
  <c r="D70" i="1"/>
  <c r="C70" i="1"/>
  <c r="H69" i="1"/>
  <c r="D69" i="1"/>
  <c r="C69" i="1"/>
  <c r="G69" i="1" s="1"/>
  <c r="D68" i="1"/>
  <c r="C68" i="1"/>
  <c r="H68" i="1" s="1"/>
  <c r="H67" i="1"/>
  <c r="D67" i="1"/>
  <c r="C67" i="1"/>
  <c r="G67" i="1" s="1"/>
  <c r="D66" i="1"/>
  <c r="C66" i="1"/>
  <c r="H66" i="1" s="1"/>
  <c r="H65" i="1"/>
  <c r="D65" i="1"/>
  <c r="C65" i="1"/>
  <c r="G65" i="1" s="1"/>
  <c r="D64" i="1"/>
  <c r="C64" i="1"/>
  <c r="H64" i="1" s="1"/>
  <c r="H63" i="1"/>
  <c r="D63" i="1"/>
  <c r="C63" i="1"/>
  <c r="G63" i="1" s="1"/>
  <c r="D62" i="1"/>
  <c r="C62" i="1"/>
  <c r="H62" i="1" s="1"/>
  <c r="H61" i="1"/>
  <c r="D61" i="1"/>
  <c r="C61" i="1"/>
  <c r="G61" i="1" s="1"/>
  <c r="D60" i="1"/>
  <c r="C60" i="1"/>
  <c r="H60" i="1" s="1"/>
  <c r="H59" i="1"/>
  <c r="D59" i="1"/>
  <c r="C59" i="1"/>
  <c r="G59" i="1" s="1"/>
  <c r="D58" i="1"/>
  <c r="C58" i="1"/>
  <c r="H58" i="1" s="1"/>
  <c r="H57" i="1"/>
  <c r="D57" i="1"/>
  <c r="C57" i="1"/>
  <c r="G57" i="1" s="1"/>
  <c r="D56" i="1"/>
  <c r="C56" i="1"/>
  <c r="D55" i="1"/>
  <c r="H55" i="1" s="1"/>
  <c r="C55" i="1"/>
  <c r="G55" i="1" s="1"/>
  <c r="D54" i="1"/>
  <c r="C54" i="1"/>
  <c r="H54" i="1" s="1"/>
  <c r="H53" i="1"/>
  <c r="D53" i="1"/>
  <c r="C53" i="1"/>
  <c r="G53" i="1" s="1"/>
  <c r="D52" i="1"/>
  <c r="C52" i="1"/>
  <c r="H52" i="1" s="1"/>
  <c r="H51" i="1"/>
  <c r="D51" i="1"/>
  <c r="C51" i="1"/>
  <c r="G51" i="1" s="1"/>
  <c r="D50" i="1"/>
  <c r="C50" i="1"/>
  <c r="H50" i="1" s="1"/>
  <c r="H49" i="1"/>
  <c r="D49" i="1"/>
  <c r="C49" i="1"/>
  <c r="G49" i="1" s="1"/>
  <c r="D48" i="1"/>
  <c r="C48" i="1"/>
  <c r="H48" i="1" s="1"/>
  <c r="H47" i="1"/>
  <c r="D47" i="1"/>
  <c r="C47" i="1"/>
  <c r="G47" i="1" s="1"/>
  <c r="H45" i="1"/>
  <c r="D45" i="1"/>
  <c r="C45" i="1"/>
  <c r="G45" i="1" s="1"/>
  <c r="D44" i="1"/>
  <c r="C44" i="1"/>
  <c r="H44" i="1" s="1"/>
  <c r="H43" i="1"/>
  <c r="D43" i="1"/>
  <c r="C43" i="1"/>
  <c r="G43" i="1" s="1"/>
  <c r="D42" i="1"/>
  <c r="C42" i="1"/>
  <c r="H42" i="1" s="1"/>
  <c r="H41" i="1"/>
  <c r="D41" i="1"/>
  <c r="C41" i="1"/>
  <c r="G41" i="1" s="1"/>
  <c r="D40" i="1"/>
  <c r="C40" i="1"/>
  <c r="H40" i="1" s="1"/>
  <c r="H39" i="1"/>
  <c r="D39" i="1"/>
  <c r="C39" i="1"/>
  <c r="G39" i="1" s="1"/>
  <c r="D38" i="1"/>
  <c r="C38" i="1"/>
  <c r="H38" i="1" s="1"/>
  <c r="H37" i="1"/>
  <c r="D37" i="1"/>
  <c r="C37" i="1"/>
  <c r="G37" i="1" s="1"/>
  <c r="D36" i="1"/>
  <c r="C36" i="1"/>
  <c r="H36" i="1" s="1"/>
  <c r="H35" i="1"/>
  <c r="D35" i="1"/>
  <c r="C35" i="1"/>
  <c r="G35" i="1" s="1"/>
  <c r="D34" i="1"/>
  <c r="C34" i="1"/>
  <c r="H34" i="1" s="1"/>
  <c r="H33" i="1"/>
  <c r="D33" i="1"/>
  <c r="C33" i="1"/>
  <c r="G33" i="1" s="1"/>
  <c r="D32" i="1"/>
  <c r="C32" i="1"/>
  <c r="H32" i="1" s="1"/>
  <c r="H31" i="1"/>
  <c r="D31" i="1"/>
  <c r="C31" i="1"/>
  <c r="G31" i="1" s="1"/>
  <c r="D30" i="1"/>
  <c r="C30" i="1"/>
  <c r="H30" i="1" s="1"/>
  <c r="H29" i="1"/>
  <c r="D29" i="1"/>
  <c r="C29" i="1"/>
  <c r="G29" i="1" s="1"/>
  <c r="D28" i="1"/>
  <c r="C28" i="1"/>
  <c r="H28" i="1" s="1"/>
  <c r="H27" i="1"/>
  <c r="D27" i="1"/>
  <c r="C27" i="1"/>
  <c r="G27" i="1" s="1"/>
  <c r="D26" i="1"/>
  <c r="C26" i="1"/>
  <c r="H26" i="1" s="1"/>
  <c r="H25" i="1"/>
  <c r="D25" i="1"/>
  <c r="C25" i="1"/>
  <c r="G25" i="1" s="1"/>
  <c r="D24" i="1"/>
  <c r="C24" i="1"/>
  <c r="H24" i="1" s="1"/>
  <c r="H23" i="1"/>
  <c r="D23" i="1"/>
  <c r="C23" i="1"/>
  <c r="G23" i="1" s="1"/>
  <c r="D22" i="1"/>
  <c r="C22" i="1"/>
  <c r="H22" i="1" s="1"/>
  <c r="H21" i="1"/>
  <c r="D21" i="1"/>
  <c r="C21" i="1"/>
  <c r="G21" i="1" s="1"/>
  <c r="D20" i="1"/>
  <c r="C20" i="1"/>
  <c r="H20" i="1" s="1"/>
  <c r="H19" i="1"/>
  <c r="D19" i="1"/>
  <c r="C19" i="1"/>
  <c r="G19" i="1" s="1"/>
  <c r="D18" i="1"/>
  <c r="C18" i="1"/>
  <c r="H18" i="1" s="1"/>
  <c r="H17" i="1"/>
  <c r="D17" i="1"/>
  <c r="C17" i="1"/>
  <c r="G17" i="1" s="1"/>
  <c r="D16" i="1"/>
  <c r="C16" i="1"/>
  <c r="H16" i="1" s="1"/>
  <c r="H15" i="1"/>
  <c r="D15" i="1"/>
  <c r="C15" i="1"/>
  <c r="G15" i="1" s="1"/>
  <c r="D14" i="1"/>
  <c r="C14" i="1"/>
  <c r="H14" i="1" s="1"/>
  <c r="H13" i="1"/>
  <c r="D13" i="1"/>
  <c r="C13" i="1"/>
  <c r="G13" i="1" s="1"/>
  <c r="D12" i="1"/>
  <c r="C12" i="1"/>
  <c r="H12" i="1" s="1"/>
  <c r="H11" i="1"/>
  <c r="D11" i="1"/>
  <c r="C11" i="1"/>
  <c r="G11" i="1" s="1"/>
  <c r="D10" i="1"/>
  <c r="C10" i="1"/>
  <c r="H10" i="1" s="1"/>
  <c r="H9" i="1"/>
  <c r="D9" i="1"/>
  <c r="C9" i="1"/>
  <c r="G9" i="1" s="1"/>
  <c r="D8" i="1"/>
  <c r="C8" i="1"/>
  <c r="H8" i="1" s="1"/>
  <c r="H7" i="1"/>
  <c r="D7" i="1"/>
  <c r="C7" i="1"/>
  <c r="G7" i="1" s="1"/>
  <c r="D6" i="1"/>
  <c r="C6" i="1"/>
  <c r="H6" i="1" s="1"/>
  <c r="H5" i="1"/>
  <c r="D5" i="1"/>
  <c r="C5" i="1"/>
  <c r="G5" i="1" s="1"/>
  <c r="D4" i="1"/>
  <c r="C4" i="1"/>
  <c r="H4" i="1" s="1"/>
  <c r="D3" i="1"/>
  <c r="G1228" i="1" l="1"/>
  <c r="G632" i="1"/>
  <c r="C637" i="1"/>
  <c r="E300" i="9"/>
  <c r="B300" i="9" s="1"/>
  <c r="F180" i="5"/>
  <c r="C1157" i="1"/>
  <c r="H1157" i="1" s="1"/>
  <c r="H1160" i="1"/>
  <c r="G1028" i="1"/>
  <c r="G641" i="1"/>
  <c r="G1247" i="1"/>
  <c r="H1246" i="1"/>
  <c r="H1244" i="1"/>
  <c r="G1246" i="1"/>
  <c r="H1245" i="1"/>
  <c r="H1235" i="1"/>
  <c r="G1235" i="1"/>
  <c r="D1236" i="1"/>
  <c r="G1233" i="1"/>
  <c r="G1231" i="1"/>
  <c r="G1229" i="1"/>
  <c r="D1227" i="1"/>
  <c r="E245" i="5"/>
  <c r="D1222" i="1" s="1"/>
  <c r="E282" i="9"/>
  <c r="B282" i="9" s="1"/>
  <c r="G1225" i="1"/>
  <c r="G1266" i="1"/>
  <c r="G1263" i="1"/>
  <c r="G1232" i="1"/>
  <c r="F242" i="5"/>
  <c r="G1218" i="1"/>
  <c r="E238" i="5"/>
  <c r="D1215" i="1" s="1"/>
  <c r="G1216" i="1"/>
  <c r="G1212" i="1"/>
  <c r="F234" i="5"/>
  <c r="E306" i="9"/>
  <c r="B306" i="9" s="1"/>
  <c r="G1210" i="1"/>
  <c r="G1209" i="1"/>
  <c r="G1208" i="1"/>
  <c r="G1207" i="1"/>
  <c r="G1206" i="1"/>
  <c r="G1204" i="1"/>
  <c r="H1201" i="1"/>
  <c r="G1201" i="1"/>
  <c r="E206" i="5"/>
  <c r="G1194" i="1"/>
  <c r="G1193" i="1"/>
  <c r="E303" i="9"/>
  <c r="B303" i="9" s="1"/>
  <c r="G1211" i="1"/>
  <c r="G1213" i="1"/>
  <c r="G1181" i="1"/>
  <c r="G1180" i="1"/>
  <c r="G1179" i="1"/>
  <c r="G1175" i="1"/>
  <c r="G1177" i="1"/>
  <c r="E190" i="5"/>
  <c r="H309" i="9" s="1"/>
  <c r="G1173" i="1"/>
  <c r="G1172" i="1"/>
  <c r="G1170" i="1"/>
  <c r="G1168" i="1"/>
  <c r="G1184" i="1"/>
  <c r="H1166" i="1"/>
  <c r="E308" i="9"/>
  <c r="B308" i="9" s="1"/>
  <c r="G1165" i="1"/>
  <c r="G1163" i="1"/>
  <c r="H1162" i="1"/>
  <c r="G1161" i="1"/>
  <c r="E177" i="5"/>
  <c r="G1157" i="1"/>
  <c r="G1160" i="1"/>
  <c r="G1156" i="1"/>
  <c r="G1244" i="1"/>
  <c r="H1151" i="1"/>
  <c r="G1150" i="1"/>
  <c r="G1149" i="1"/>
  <c r="G1147" i="1"/>
  <c r="G1146" i="1"/>
  <c r="G1145" i="1"/>
  <c r="G1142" i="1"/>
  <c r="G1144" i="1"/>
  <c r="G1140" i="1"/>
  <c r="G1139" i="1"/>
  <c r="G1136" i="1"/>
  <c r="G1135" i="1"/>
  <c r="G1134" i="1"/>
  <c r="G1132" i="1"/>
  <c r="D1127" i="1"/>
  <c r="G1127" i="1" s="1"/>
  <c r="G1131" i="1"/>
  <c r="G1128" i="1"/>
  <c r="E146" i="5"/>
  <c r="D1124" i="1" s="1"/>
  <c r="G1126" i="1"/>
  <c r="H1125" i="1"/>
  <c r="H1138" i="1"/>
  <c r="G1137" i="1"/>
  <c r="E290" i="9"/>
  <c r="B290" i="9" s="1"/>
  <c r="G1123" i="1"/>
  <c r="G1119" i="1"/>
  <c r="G1113" i="1"/>
  <c r="G1111" i="1"/>
  <c r="G1109" i="1"/>
  <c r="G1107" i="1"/>
  <c r="G1106" i="1"/>
  <c r="G1104" i="1"/>
  <c r="G1105" i="1"/>
  <c r="G1103" i="1"/>
  <c r="G1102" i="1"/>
  <c r="G1097" i="1"/>
  <c r="G1094" i="1"/>
  <c r="H1093" i="1"/>
  <c r="G1092" i="1"/>
  <c r="H1091" i="1"/>
  <c r="G1090" i="1"/>
  <c r="H1089" i="1"/>
  <c r="G1088" i="1"/>
  <c r="H1087" i="1"/>
  <c r="H1085" i="1"/>
  <c r="G1084" i="1"/>
  <c r="G1082" i="1"/>
  <c r="H1081" i="1"/>
  <c r="G1080" i="1"/>
  <c r="H1079" i="1"/>
  <c r="H1077" i="1"/>
  <c r="G1076" i="1"/>
  <c r="G1074" i="1"/>
  <c r="H1073" i="1"/>
  <c r="G1072" i="1"/>
  <c r="H1071" i="1"/>
  <c r="G1070" i="1"/>
  <c r="H1067" i="1"/>
  <c r="G1066" i="1"/>
  <c r="E87" i="5"/>
  <c r="D1065" i="1" s="1"/>
  <c r="H1062" i="1"/>
  <c r="G1061" i="1"/>
  <c r="H1060" i="1"/>
  <c r="G1059" i="1"/>
  <c r="H1056" i="1"/>
  <c r="H1058" i="1"/>
  <c r="G1057" i="1"/>
  <c r="F78" i="5"/>
  <c r="G1055" i="1"/>
  <c r="H1054" i="1"/>
  <c r="G1053" i="1"/>
  <c r="H1052" i="1"/>
  <c r="H1048" i="1"/>
  <c r="G1049" i="1"/>
  <c r="G1043" i="1"/>
  <c r="G1041" i="1"/>
  <c r="G1040" i="1"/>
  <c r="G1034" i="1"/>
  <c r="H1030" i="1"/>
  <c r="G1030" i="1"/>
  <c r="G1023" i="1"/>
  <c r="F45" i="5"/>
  <c r="G1019" i="1"/>
  <c r="G1021" i="1"/>
  <c r="G1013" i="1"/>
  <c r="G1014" i="1"/>
  <c r="H1007" i="1"/>
  <c r="G1011" i="1"/>
  <c r="G1010" i="1"/>
  <c r="G1009" i="1"/>
  <c r="G1006" i="1"/>
  <c r="F19" i="5"/>
  <c r="G1005" i="1"/>
  <c r="H997" i="1"/>
  <c r="G1003" i="1"/>
  <c r="E12" i="5"/>
  <c r="D990" i="1" s="1"/>
  <c r="H990" i="1" s="1"/>
  <c r="G991" i="1"/>
  <c r="G992" i="1"/>
  <c r="G989" i="1"/>
  <c r="G988" i="1"/>
  <c r="E33" i="9"/>
  <c r="B33" i="9" s="1"/>
  <c r="E299" i="9"/>
  <c r="B299" i="9" s="1"/>
  <c r="H1475" i="1"/>
  <c r="J1477" i="1"/>
  <c r="E293" i="9"/>
  <c r="B293" i="9" s="1"/>
  <c r="E302" i="9"/>
  <c r="B302" i="9" s="1"/>
  <c r="H1560" i="1"/>
  <c r="G1560" i="1"/>
  <c r="C1576" i="1"/>
  <c r="H1576" i="1" s="1"/>
  <c r="E285" i="9"/>
  <c r="B285" i="9" s="1"/>
  <c r="F215" i="9"/>
  <c r="B215" i="9" s="1"/>
  <c r="E287" i="9"/>
  <c r="B287" i="9" s="1"/>
  <c r="G1511" i="1"/>
  <c r="D24" i="8"/>
  <c r="C1499" i="1" s="1"/>
  <c r="H1499" i="1" s="1"/>
  <c r="H1497" i="1"/>
  <c r="G1504" i="1"/>
  <c r="G1503" i="1"/>
  <c r="H1501" i="1"/>
  <c r="D6" i="8"/>
  <c r="C1481" i="1" s="1"/>
  <c r="H1481" i="1" s="1"/>
  <c r="G1493" i="1"/>
  <c r="G1492" i="1"/>
  <c r="G1489" i="1"/>
  <c r="G1484" i="1"/>
  <c r="F418" i="4"/>
  <c r="G288" i="1"/>
  <c r="G413" i="1"/>
  <c r="G406" i="1"/>
  <c r="G405" i="1"/>
  <c r="E644" i="4"/>
  <c r="D638" i="1" s="1"/>
  <c r="H638" i="1" s="1"/>
  <c r="G788" i="1"/>
  <c r="G718" i="1"/>
  <c r="F219" i="9"/>
  <c r="G710" i="1"/>
  <c r="E40" i="9"/>
  <c r="H709" i="1"/>
  <c r="E23" i="9"/>
  <c r="B23" i="9" s="1"/>
  <c r="G643" i="1"/>
  <c r="G642" i="1"/>
  <c r="G645" i="1"/>
  <c r="G289" i="1"/>
  <c r="D412" i="1"/>
  <c r="H412" i="1" s="1"/>
  <c r="G1423" i="1"/>
  <c r="G1427" i="1"/>
  <c r="F417" i="4"/>
  <c r="G404" i="1"/>
  <c r="E643" i="4"/>
  <c r="D637" i="1" s="1"/>
  <c r="H637" i="1" s="1"/>
  <c r="G411" i="1"/>
  <c r="E273" i="9"/>
  <c r="B273" i="9" s="1"/>
  <c r="G631" i="1"/>
  <c r="F271" i="9"/>
  <c r="B271" i="9" s="1"/>
  <c r="G626" i="1"/>
  <c r="H625" i="1"/>
  <c r="G624" i="1"/>
  <c r="G619" i="1"/>
  <c r="G620" i="1"/>
  <c r="G618" i="1"/>
  <c r="H617" i="1"/>
  <c r="E158" i="9"/>
  <c r="B158" i="9" s="1"/>
  <c r="G616" i="1"/>
  <c r="E157" i="9"/>
  <c r="B157" i="9" s="1"/>
  <c r="E156" i="9"/>
  <c r="B156" i="9" s="1"/>
  <c r="G615" i="1"/>
  <c r="G614" i="1"/>
  <c r="G613" i="1"/>
  <c r="G612" i="1"/>
  <c r="G611" i="1"/>
  <c r="E151" i="9"/>
  <c r="B151" i="9" s="1"/>
  <c r="B269" i="9"/>
  <c r="F269" i="9"/>
  <c r="E150" i="9"/>
  <c r="B150" i="9" s="1"/>
  <c r="F268" i="9"/>
  <c r="B268" i="9" s="1"/>
  <c r="F267" i="9"/>
  <c r="B267" i="9" s="1"/>
  <c r="H604" i="1"/>
  <c r="E148" i="9"/>
  <c r="B148" i="9" s="1"/>
  <c r="G599" i="1"/>
  <c r="H602" i="1"/>
  <c r="F265" i="9"/>
  <c r="B265" i="9" s="1"/>
  <c r="G601" i="1"/>
  <c r="E593" i="4"/>
  <c r="D587" i="1" s="1"/>
  <c r="G600" i="1"/>
  <c r="G397" i="1"/>
  <c r="G371" i="1"/>
  <c r="H368" i="1"/>
  <c r="H364" i="1"/>
  <c r="G365" i="1"/>
  <c r="G254" i="1"/>
  <c r="G249" i="1"/>
  <c r="G252" i="1"/>
  <c r="G251" i="1"/>
  <c r="H243" i="1"/>
  <c r="G255" i="1"/>
  <c r="E69" i="9"/>
  <c r="B69" i="9" s="1"/>
  <c r="E252" i="4"/>
  <c r="D248" i="1" s="1"/>
  <c r="F244" i="4"/>
  <c r="G241" i="1"/>
  <c r="E64" i="9"/>
  <c r="B64" i="9" s="1"/>
  <c r="F225" i="9"/>
  <c r="G209" i="1"/>
  <c r="H208" i="1"/>
  <c r="G207" i="1"/>
  <c r="G206" i="1"/>
  <c r="H205" i="1"/>
  <c r="E196" i="4"/>
  <c r="D192" i="1" s="1"/>
  <c r="H192" i="1" s="1"/>
  <c r="G204" i="1"/>
  <c r="H203" i="1"/>
  <c r="G202" i="1"/>
  <c r="F202" i="4"/>
  <c r="E53" i="9"/>
  <c r="B53" i="9" s="1"/>
  <c r="H201" i="1"/>
  <c r="G198" i="1"/>
  <c r="E54" i="9"/>
  <c r="G190" i="1"/>
  <c r="H189" i="1"/>
  <c r="G188" i="1"/>
  <c r="H187" i="1"/>
  <c r="G186" i="1"/>
  <c r="E46" i="9"/>
  <c r="F188" i="4"/>
  <c r="F221" i="9"/>
  <c r="G182" i="1"/>
  <c r="E45" i="9"/>
  <c r="B45" i="9" s="1"/>
  <c r="B221" i="9"/>
  <c r="G181" i="1"/>
  <c r="E44" i="9"/>
  <c r="B44" i="9" s="1"/>
  <c r="F220" i="9"/>
  <c r="B220" i="9" s="1"/>
  <c r="B219" i="9"/>
  <c r="G178" i="1"/>
  <c r="G177" i="1"/>
  <c r="G176" i="1"/>
  <c r="G175" i="1"/>
  <c r="F177" i="4"/>
  <c r="G174" i="1"/>
  <c r="G173" i="1"/>
  <c r="G171" i="1"/>
  <c r="G169" i="1"/>
  <c r="F169" i="4"/>
  <c r="G166" i="1"/>
  <c r="E163" i="4"/>
  <c r="D159" i="1" s="1"/>
  <c r="G165" i="1"/>
  <c r="F164" i="4"/>
  <c r="G163" i="1"/>
  <c r="G160" i="1"/>
  <c r="G161" i="1"/>
  <c r="G157" i="1"/>
  <c r="H155" i="1"/>
  <c r="F159" i="4"/>
  <c r="E152" i="4"/>
  <c r="F152" i="4"/>
  <c r="D148" i="1"/>
  <c r="H148" i="1" s="1"/>
  <c r="G150" i="1"/>
  <c r="G149" i="1"/>
  <c r="F134" i="4"/>
  <c r="G130" i="1"/>
  <c r="F133" i="4"/>
  <c r="E124" i="4"/>
  <c r="F125" i="4"/>
  <c r="H102" i="1"/>
  <c r="G102" i="1"/>
  <c r="H108" i="1"/>
  <c r="G108" i="1"/>
  <c r="F112" i="4"/>
  <c r="F106" i="4"/>
  <c r="H81" i="1"/>
  <c r="G71" i="1"/>
  <c r="H70" i="1"/>
  <c r="H56" i="1"/>
  <c r="F217" i="9"/>
  <c r="B217" i="9" s="1"/>
  <c r="E295" i="9"/>
  <c r="B295" i="9" s="1"/>
  <c r="E297" i="9"/>
  <c r="B297" i="9" s="1"/>
  <c r="E32" i="9"/>
  <c r="B32" i="9" s="1"/>
  <c r="E286" i="9"/>
  <c r="B286" i="9" s="1"/>
  <c r="J1446" i="1"/>
  <c r="G1446" i="1"/>
  <c r="J1460" i="1"/>
  <c r="G1460" i="1"/>
  <c r="H1523" i="1"/>
  <c r="G1523" i="1"/>
  <c r="H1547" i="1"/>
  <c r="G1547" i="1"/>
  <c r="H1507" i="1"/>
  <c r="G1507" i="1"/>
  <c r="H1555" i="1"/>
  <c r="G1555" i="1"/>
  <c r="E224" i="4"/>
  <c r="D220" i="1" s="1"/>
  <c r="D221" i="1"/>
  <c r="J1442" i="1"/>
  <c r="H1442" i="1"/>
  <c r="G1442" i="1"/>
  <c r="I1452" i="1"/>
  <c r="I1478" i="1"/>
  <c r="H1563" i="1"/>
  <c r="G1563" i="1"/>
  <c r="E472" i="4"/>
  <c r="D466" i="1" s="1"/>
  <c r="D467"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J1467" i="1"/>
  <c r="G1467" i="1"/>
  <c r="I1467" i="1" s="1"/>
  <c r="H1571" i="1"/>
  <c r="G1571" i="1"/>
  <c r="F82" i="4"/>
  <c r="C78" i="1"/>
  <c r="F87" i="5"/>
  <c r="C1065" i="1"/>
  <c r="I1458" i="1"/>
  <c r="H1515" i="1"/>
  <c r="G1515" i="1"/>
  <c r="D415" i="1"/>
  <c r="E567" i="4"/>
  <c r="D561" i="1" s="1"/>
  <c r="D562" i="1"/>
  <c r="G529" i="1"/>
  <c r="J1450" i="1"/>
  <c r="G1450" i="1"/>
  <c r="I1450" i="1" s="1"/>
  <c r="J1456" i="1"/>
  <c r="G1456" i="1"/>
  <c r="I1456" i="1" s="1"/>
  <c r="J1473" i="1"/>
  <c r="G1473" i="1"/>
  <c r="I1473" i="1" s="1"/>
  <c r="J1476" i="1"/>
  <c r="G1476" i="1"/>
  <c r="I1476" i="1" s="1"/>
  <c r="H1579" i="1"/>
  <c r="G1579" i="1"/>
  <c r="H1120" i="1"/>
  <c r="F336" i="4"/>
  <c r="C331" i="1"/>
  <c r="E89" i="6"/>
  <c r="D1383" i="1" s="1"/>
  <c r="D1393" i="1"/>
  <c r="D22" i="7"/>
  <c r="C1461" i="1"/>
  <c r="G107" i="1"/>
  <c r="G111" i="1"/>
  <c r="G117" i="1"/>
  <c r="G121" i="1"/>
  <c r="G125" i="1"/>
  <c r="G129" i="1"/>
  <c r="G133" i="1"/>
  <c r="G135" i="1"/>
  <c r="G139" i="1"/>
  <c r="G143" i="1"/>
  <c r="H1463" i="1"/>
  <c r="H1483" i="1"/>
  <c r="G1483" i="1"/>
  <c r="H1531" i="1"/>
  <c r="G1531" i="1"/>
  <c r="G109" i="1"/>
  <c r="G113" i="1"/>
  <c r="G115" i="1"/>
  <c r="G119" i="1"/>
  <c r="G123" i="1"/>
  <c r="G127" i="1"/>
  <c r="G131" i="1"/>
  <c r="G137" i="1"/>
  <c r="G141" i="1"/>
  <c r="H1446" i="1"/>
  <c r="H1460" i="1"/>
  <c r="J1463" i="1"/>
  <c r="G1463" i="1"/>
  <c r="H1491" i="1"/>
  <c r="G1491" i="1"/>
  <c r="H1539" i="1"/>
  <c r="G1539" i="1"/>
  <c r="D245" i="5"/>
  <c r="F246" i="5"/>
  <c r="C1223" i="1"/>
  <c r="H1440" i="1"/>
  <c r="I1440" i="1" s="1"/>
  <c r="H1444" i="1"/>
  <c r="I1444" i="1" s="1"/>
  <c r="G1447" i="1"/>
  <c r="I1447" i="1" s="1"/>
  <c r="G1451" i="1"/>
  <c r="I1451" i="1" s="1"/>
  <c r="G1457" i="1"/>
  <c r="I1457" i="1" s="1"/>
  <c r="G1464" i="1"/>
  <c r="I1464" i="1" s="1"/>
  <c r="G1468" i="1"/>
  <c r="I1468" i="1" s="1"/>
  <c r="G1474" i="1"/>
  <c r="I1474" i="1" s="1"/>
  <c r="G1477" i="1"/>
  <c r="I1477" i="1" s="1"/>
  <c r="H1482" i="1"/>
  <c r="H1490" i="1"/>
  <c r="H1498" i="1"/>
  <c r="H1506" i="1"/>
  <c r="H1514" i="1"/>
  <c r="H1522" i="1"/>
  <c r="H1530" i="1"/>
  <c r="H1538" i="1"/>
  <c r="H1546" i="1"/>
  <c r="H1554" i="1"/>
  <c r="H1562" i="1"/>
  <c r="H1570" i="1"/>
  <c r="H1578" i="1"/>
  <c r="D224" i="4"/>
  <c r="F225" i="4"/>
  <c r="D472" i="4"/>
  <c r="F473" i="4"/>
  <c r="D7" i="5"/>
  <c r="F8" i="5"/>
  <c r="E134" i="5"/>
  <c r="D1112" i="1" s="1"/>
  <c r="B46" i="9"/>
  <c r="J1440" i="1"/>
  <c r="J1444" i="1"/>
  <c r="H21" i="9"/>
  <c r="G21" i="9"/>
  <c r="D529" i="4"/>
  <c r="F530" i="4"/>
  <c r="G1486" i="1"/>
  <c r="G1494" i="1"/>
  <c r="G1502" i="1"/>
  <c r="G1510" i="1"/>
  <c r="G1526" i="1"/>
  <c r="G1534" i="1"/>
  <c r="G1542" i="1"/>
  <c r="G1550" i="1"/>
  <c r="G1558" i="1"/>
  <c r="G1566" i="1"/>
  <c r="G1574" i="1"/>
  <c r="D7" i="4"/>
  <c r="D421" i="4"/>
  <c r="E529" i="4"/>
  <c r="D5" i="7"/>
  <c r="D49" i="8"/>
  <c r="B24" i="9"/>
  <c r="G1449" i="1"/>
  <c r="I1449" i="1" s="1"/>
  <c r="G1455" i="1"/>
  <c r="I1455" i="1" s="1"/>
  <c r="G1459" i="1"/>
  <c r="I1459" i="1" s="1"/>
  <c r="G1462" i="1"/>
  <c r="I1462" i="1" s="1"/>
  <c r="G1466" i="1"/>
  <c r="I1466" i="1" s="1"/>
  <c r="G1472" i="1"/>
  <c r="I1472" i="1" s="1"/>
  <c r="G1479" i="1"/>
  <c r="I1479" i="1" s="1"/>
  <c r="D311" i="4"/>
  <c r="F312" i="4"/>
  <c r="D69" i="5"/>
  <c r="F70" i="5"/>
  <c r="G307" i="9"/>
  <c r="E141" i="6"/>
  <c r="F122" i="6"/>
  <c r="D114" i="6"/>
  <c r="D215" i="4"/>
  <c r="F216" i="4"/>
  <c r="E311" i="4"/>
  <c r="D580" i="4"/>
  <c r="F587" i="4"/>
  <c r="D118" i="5"/>
  <c r="F119" i="5"/>
  <c r="D206" i="5"/>
  <c r="F207" i="5"/>
  <c r="B40" i="9"/>
  <c r="B54" i="9"/>
  <c r="D50" i="4"/>
  <c r="D163" i="4"/>
  <c r="D151" i="4" s="1"/>
  <c r="D363" i="4"/>
  <c r="F364" i="4"/>
  <c r="D459" i="4"/>
  <c r="F460" i="4"/>
  <c r="D238" i="5"/>
  <c r="E50" i="4"/>
  <c r="D46" i="1" s="1"/>
  <c r="E363" i="4"/>
  <c r="D358" i="1" s="1"/>
  <c r="E459" i="4"/>
  <c r="D453" i="1" s="1"/>
  <c r="D515" i="4"/>
  <c r="G309" i="9"/>
  <c r="F190" i="5"/>
  <c r="D35" i="6"/>
  <c r="F36" i="6"/>
  <c r="E27" i="9"/>
  <c r="B27"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37" i="9"/>
  <c r="B137" i="9" s="1"/>
  <c r="B139" i="9"/>
  <c r="B245" i="9"/>
  <c r="B257" i="9"/>
  <c r="B259" i="9"/>
  <c r="E65" i="9"/>
  <c r="B65" i="9" s="1"/>
  <c r="B67" i="9"/>
  <c r="E81" i="9"/>
  <c r="B81" i="9" s="1"/>
  <c r="B83" i="9"/>
  <c r="E97" i="9"/>
  <c r="B97" i="9" s="1"/>
  <c r="B99" i="9"/>
  <c r="E145" i="9"/>
  <c r="B145" i="9" s="1"/>
  <c r="B147" i="9"/>
  <c r="B262" i="9"/>
  <c r="F153" i="4"/>
  <c r="F603" i="4"/>
  <c r="F13" i="5"/>
  <c r="H289" i="9"/>
  <c r="E289" i="9" s="1"/>
  <c r="B289" i="9" s="1"/>
  <c r="F149" i="5"/>
  <c r="D5" i="6"/>
  <c r="E41" i="9"/>
  <c r="B41" i="9" s="1"/>
  <c r="E121" i="9"/>
  <c r="B121" i="9" s="1"/>
  <c r="B222" i="9"/>
  <c r="B229" i="9"/>
  <c r="B241" i="9"/>
  <c r="B243" i="9"/>
  <c r="D146" i="5"/>
  <c r="B57" i="9"/>
  <c r="F416" i="4"/>
  <c r="I10" i="9"/>
  <c r="E105" i="9"/>
  <c r="B105" i="9" s="1"/>
  <c r="B107" i="9"/>
  <c r="E153" i="9"/>
  <c r="B153" i="9" s="1"/>
  <c r="B155" i="9"/>
  <c r="B225" i="9"/>
  <c r="B227" i="9"/>
  <c r="B263" i="9"/>
  <c r="B270" i="9"/>
  <c r="E73" i="9"/>
  <c r="B73" i="9" s="1"/>
  <c r="B75" i="9"/>
  <c r="E89" i="9"/>
  <c r="B89" i="9" s="1"/>
  <c r="B91" i="9"/>
  <c r="E129" i="9"/>
  <c r="B129" i="9" s="1"/>
  <c r="B131" i="9"/>
  <c r="H165" i="9"/>
  <c r="B223" i="9"/>
  <c r="B230" i="9"/>
  <c r="B237" i="9"/>
  <c r="B249" i="9"/>
  <c r="B251" i="9"/>
  <c r="E292" i="9"/>
  <c r="B292" i="9" s="1"/>
  <c r="B294" i="9"/>
  <c r="G1236" i="1" l="1"/>
  <c r="H1236" i="1"/>
  <c r="H1227" i="1"/>
  <c r="G1227" i="1"/>
  <c r="E237" i="5"/>
  <c r="D1214" i="1" s="1"/>
  <c r="H310" i="9"/>
  <c r="D1183" i="1"/>
  <c r="E176" i="5"/>
  <c r="I22" i="3" s="1"/>
  <c r="D1167" i="1"/>
  <c r="H1167" i="1" s="1"/>
  <c r="E309" i="9"/>
  <c r="B309" i="9" s="1"/>
  <c r="H307" i="9"/>
  <c r="E307" i="9" s="1"/>
  <c r="B307" i="9" s="1"/>
  <c r="F177" i="5"/>
  <c r="D1154" i="1"/>
  <c r="H1127" i="1"/>
  <c r="E68" i="5"/>
  <c r="D1046" i="1" s="1"/>
  <c r="E7" i="5"/>
  <c r="I20" i="3" s="1"/>
  <c r="F12" i="5"/>
  <c r="G990" i="1"/>
  <c r="G1576" i="1"/>
  <c r="G1499" i="1"/>
  <c r="D42" i="8"/>
  <c r="G313" i="9" s="1"/>
  <c r="E313" i="9" s="1"/>
  <c r="B313" i="9" s="1"/>
  <c r="G1481" i="1"/>
  <c r="F644" i="4"/>
  <c r="G638" i="1"/>
  <c r="F213" i="9"/>
  <c r="B213" i="9" s="1"/>
  <c r="G412" i="1"/>
  <c r="G637" i="1"/>
  <c r="G587" i="1"/>
  <c r="H587" i="1"/>
  <c r="F593" i="4"/>
  <c r="F252" i="4"/>
  <c r="H248" i="1"/>
  <c r="G248" i="1"/>
  <c r="G192" i="1"/>
  <c r="F196" i="4"/>
  <c r="E151" i="4"/>
  <c r="E289" i="4" s="1"/>
  <c r="G148" i="1"/>
  <c r="F124" i="4"/>
  <c r="D120" i="1"/>
  <c r="E6" i="4"/>
  <c r="E412" i="4" s="1"/>
  <c r="D289" i="4"/>
  <c r="C147" i="1"/>
  <c r="H17" i="3"/>
  <c r="F515" i="4"/>
  <c r="C509" i="1"/>
  <c r="H1065" i="1"/>
  <c r="G1065" i="1"/>
  <c r="F363" i="4"/>
  <c r="D350" i="4"/>
  <c r="C358" i="1"/>
  <c r="D68" i="5"/>
  <c r="C1047" i="1"/>
  <c r="F69" i="5"/>
  <c r="E528" i="4"/>
  <c r="D523" i="1"/>
  <c r="G1112" i="1"/>
  <c r="H1112" i="1"/>
  <c r="F245" i="5"/>
  <c r="C1222" i="1"/>
  <c r="H562" i="1"/>
  <c r="G562" i="1"/>
  <c r="C211" i="1"/>
  <c r="F215" i="4"/>
  <c r="E165" i="9"/>
  <c r="B165" i="9" s="1"/>
  <c r="F163" i="4"/>
  <c r="C159" i="1"/>
  <c r="F118" i="5"/>
  <c r="C1096" i="1"/>
  <c r="D420" i="4"/>
  <c r="F421" i="4"/>
  <c r="C415" i="1"/>
  <c r="H561" i="1"/>
  <c r="G561" i="1"/>
  <c r="G78" i="1"/>
  <c r="H78" i="1"/>
  <c r="I1460" i="1"/>
  <c r="F146" i="5"/>
  <c r="C1124" i="1"/>
  <c r="G317" i="9"/>
  <c r="E317" i="9" s="1"/>
  <c r="F5" i="6"/>
  <c r="D141" i="6"/>
  <c r="C1299" i="1"/>
  <c r="H24" i="3"/>
  <c r="B192" i="9"/>
  <c r="F50" i="4"/>
  <c r="C46" i="1"/>
  <c r="F114" i="6"/>
  <c r="C1408" i="1"/>
  <c r="H27" i="3"/>
  <c r="F311" i="4"/>
  <c r="D298" i="4"/>
  <c r="C306" i="1"/>
  <c r="F7" i="4"/>
  <c r="C3" i="1"/>
  <c r="D6" i="4"/>
  <c r="D6" i="5"/>
  <c r="C985" i="1"/>
  <c r="H20" i="3"/>
  <c r="H331" i="1"/>
  <c r="G331" i="1"/>
  <c r="I1442" i="1"/>
  <c r="C1329" i="1"/>
  <c r="F35" i="6"/>
  <c r="H25" i="3"/>
  <c r="G1461" i="1"/>
  <c r="H1461" i="1"/>
  <c r="E420" i="4"/>
  <c r="G467" i="1"/>
  <c r="H467" i="1"/>
  <c r="I1446" i="1"/>
  <c r="G310" i="9"/>
  <c r="C1183" i="1"/>
  <c r="F206" i="5"/>
  <c r="E166" i="9"/>
  <c r="B166" i="9" s="1"/>
  <c r="D237" i="5"/>
  <c r="F238" i="5"/>
  <c r="C1215" i="1"/>
  <c r="F580" i="4"/>
  <c r="C574" i="1"/>
  <c r="I28" i="3"/>
  <c r="D1435" i="1"/>
  <c r="F472" i="4"/>
  <c r="C466" i="1"/>
  <c r="H30" i="3"/>
  <c r="C1453" i="1"/>
  <c r="E298" i="4"/>
  <c r="D306" i="1"/>
  <c r="D176" i="5"/>
  <c r="D43" i="8"/>
  <c r="C1524" i="1"/>
  <c r="D528" i="4"/>
  <c r="C523" i="1"/>
  <c r="F529" i="4"/>
  <c r="H1393" i="1"/>
  <c r="G1393" i="1"/>
  <c r="E350" i="4"/>
  <c r="G221" i="1"/>
  <c r="H221" i="1"/>
  <c r="C453" i="1"/>
  <c r="F459" i="4"/>
  <c r="G315" i="9"/>
  <c r="E315" i="9" s="1"/>
  <c r="C1436" i="1"/>
  <c r="H29" i="3"/>
  <c r="E21" i="9"/>
  <c r="F224" i="4"/>
  <c r="C220" i="1"/>
  <c r="H1223" i="1"/>
  <c r="G1223" i="1"/>
  <c r="I1463" i="1"/>
  <c r="H1383" i="1"/>
  <c r="G1383" i="1"/>
  <c r="I23" i="3" l="1"/>
  <c r="E310" i="9"/>
  <c r="B310" i="9" s="1"/>
  <c r="E175" i="5"/>
  <c r="D1152" i="1" s="1"/>
  <c r="D1153" i="1"/>
  <c r="G1167" i="1"/>
  <c r="H1154" i="1"/>
  <c r="G1154" i="1"/>
  <c r="I21" i="3"/>
  <c r="D985" i="1"/>
  <c r="G985" i="1" s="1"/>
  <c r="F7" i="5"/>
  <c r="E6" i="5"/>
  <c r="D984" i="1" s="1"/>
  <c r="H19" i="9"/>
  <c r="E19" i="9" s="1"/>
  <c r="B19" i="9" s="1"/>
  <c r="C1517" i="1"/>
  <c r="H11" i="3" s="1"/>
  <c r="K1450" i="9"/>
  <c r="I34" i="3"/>
  <c r="I17" i="3"/>
  <c r="F151" i="4"/>
  <c r="D147" i="1"/>
  <c r="G147" i="1" s="1"/>
  <c r="H120" i="1"/>
  <c r="G120" i="1"/>
  <c r="D2" i="1"/>
  <c r="E290" i="4"/>
  <c r="D286" i="1" s="1"/>
  <c r="I16" i="3"/>
  <c r="F237" i="5"/>
  <c r="C1214" i="1"/>
  <c r="H23" i="3"/>
  <c r="G1047" i="1"/>
  <c r="H1047" i="1"/>
  <c r="H1436" i="1"/>
  <c r="G1436" i="1"/>
  <c r="E408" i="4"/>
  <c r="D403" i="1" s="1"/>
  <c r="D345" i="1"/>
  <c r="F176" i="5"/>
  <c r="D175" i="5"/>
  <c r="G278" i="9" s="1"/>
  <c r="C1153" i="1"/>
  <c r="H22" i="3"/>
  <c r="C984" i="1"/>
  <c r="H1408" i="1"/>
  <c r="G1408" i="1"/>
  <c r="H9" i="3"/>
  <c r="H1299" i="1"/>
  <c r="G1299" i="1"/>
  <c r="H159" i="1"/>
  <c r="G159" i="1"/>
  <c r="H1222" i="1"/>
  <c r="G1222" i="1"/>
  <c r="F68" i="5"/>
  <c r="C1046" i="1"/>
  <c r="H21" i="3"/>
  <c r="B315" i="9"/>
  <c r="E314" i="9"/>
  <c r="I10" i="3" s="1"/>
  <c r="H1329" i="1"/>
  <c r="G1329" i="1"/>
  <c r="D290" i="4"/>
  <c r="H16" i="3"/>
  <c r="F6" i="4"/>
  <c r="D412" i="4"/>
  <c r="C2" i="1"/>
  <c r="F141" i="6"/>
  <c r="C1435" i="1"/>
  <c r="H28" i="3"/>
  <c r="H358" i="1"/>
  <c r="G358" i="1"/>
  <c r="F289" i="4"/>
  <c r="D413" i="4"/>
  <c r="C285" i="1"/>
  <c r="D291" i="4"/>
  <c r="I35" i="3"/>
  <c r="C1518" i="1"/>
  <c r="H220" i="1"/>
  <c r="G220" i="1"/>
  <c r="E407" i="4"/>
  <c r="D402" i="1" s="1"/>
  <c r="D293" i="1"/>
  <c r="H574" i="1"/>
  <c r="G574" i="1"/>
  <c r="G3" i="1"/>
  <c r="H3" i="1"/>
  <c r="G312" i="9"/>
  <c r="E312" i="9" s="1"/>
  <c r="D408" i="4"/>
  <c r="F350" i="4"/>
  <c r="C345" i="1"/>
  <c r="B21" i="9"/>
  <c r="G1096" i="1"/>
  <c r="H1096" i="1"/>
  <c r="H1453" i="1"/>
  <c r="G1453" i="1"/>
  <c r="E639" i="4"/>
  <c r="D407" i="1"/>
  <c r="E316" i="9"/>
  <c r="B317" i="9"/>
  <c r="G415" i="1"/>
  <c r="H415" i="1"/>
  <c r="H1524" i="1"/>
  <c r="G1524" i="1"/>
  <c r="H1183" i="1"/>
  <c r="G1183" i="1"/>
  <c r="H453" i="1"/>
  <c r="G453" i="1"/>
  <c r="H523" i="1"/>
  <c r="G523" i="1"/>
  <c r="H1215" i="1"/>
  <c r="G1215" i="1"/>
  <c r="E635" i="4"/>
  <c r="D629" i="1" s="1"/>
  <c r="D414" i="1"/>
  <c r="H306" i="1"/>
  <c r="G306" i="1"/>
  <c r="H46" i="1"/>
  <c r="G46" i="1"/>
  <c r="G1124" i="1"/>
  <c r="H1124" i="1"/>
  <c r="E413" i="4"/>
  <c r="E414" i="4" s="1"/>
  <c r="D409" i="1" s="1"/>
  <c r="E291" i="4"/>
  <c r="D287" i="1" s="1"/>
  <c r="D285" i="1"/>
  <c r="D636" i="4"/>
  <c r="F528" i="4"/>
  <c r="C522" i="1"/>
  <c r="G466" i="1"/>
  <c r="H466" i="1"/>
  <c r="D407" i="4"/>
  <c r="F298" i="4"/>
  <c r="C293" i="1"/>
  <c r="F420" i="4"/>
  <c r="D635" i="4"/>
  <c r="C414" i="1"/>
  <c r="G211" i="1"/>
  <c r="H211" i="1"/>
  <c r="E636" i="4"/>
  <c r="D630" i="1" s="1"/>
  <c r="D522" i="1"/>
  <c r="H509" i="1"/>
  <c r="G509" i="1"/>
  <c r="H985" i="1" l="1"/>
  <c r="F6" i="5"/>
  <c r="G284" i="9"/>
  <c r="E284" i="9" s="1"/>
  <c r="B284" i="9" s="1"/>
  <c r="H278" i="9"/>
  <c r="E278" i="9" s="1"/>
  <c r="H1517" i="1"/>
  <c r="G1517" i="1"/>
  <c r="H147" i="1"/>
  <c r="F407" i="4"/>
  <c r="C402" i="1"/>
  <c r="F408" i="4"/>
  <c r="C403" i="1"/>
  <c r="E640" i="4"/>
  <c r="E641" i="4" s="1"/>
  <c r="E415" i="4"/>
  <c r="D410" i="1" s="1"/>
  <c r="D408" i="1"/>
  <c r="E311" i="9"/>
  <c r="I11" i="3" s="1"/>
  <c r="B312" i="9"/>
  <c r="F290" i="4"/>
  <c r="C286" i="1"/>
  <c r="D633" i="1"/>
  <c r="G345" i="1"/>
  <c r="H345" i="1"/>
  <c r="G1046" i="1"/>
  <c r="H1046" i="1"/>
  <c r="K3" i="9"/>
  <c r="I9" i="3"/>
  <c r="H1153" i="1"/>
  <c r="G1153" i="1"/>
  <c r="N3" i="9"/>
  <c r="H414" i="1"/>
  <c r="G414" i="1"/>
  <c r="H522" i="1"/>
  <c r="G522" i="1"/>
  <c r="H1435" i="1"/>
  <c r="G1435" i="1"/>
  <c r="F175" i="5"/>
  <c r="C1152" i="1"/>
  <c r="G293" i="1"/>
  <c r="H293" i="1"/>
  <c r="D640" i="4"/>
  <c r="F413" i="4"/>
  <c r="D415" i="4"/>
  <c r="C408" i="1"/>
  <c r="D414" i="4"/>
  <c r="D639" i="4"/>
  <c r="F412" i="4"/>
  <c r="C407" i="1"/>
  <c r="F291" i="4"/>
  <c r="C287" i="1"/>
  <c r="H1214" i="1"/>
  <c r="G1214" i="1"/>
  <c r="H1518" i="1"/>
  <c r="G1518" i="1"/>
  <c r="F635" i="4"/>
  <c r="C629" i="1"/>
  <c r="F636" i="4"/>
  <c r="C630" i="1"/>
  <c r="H285" i="1"/>
  <c r="G285" i="1"/>
  <c r="H2" i="1"/>
  <c r="G2" i="1"/>
  <c r="G984" i="1"/>
  <c r="H984" i="1"/>
  <c r="H8" i="3"/>
  <c r="G1152" i="1" l="1"/>
  <c r="H1152" i="1"/>
  <c r="C409" i="1"/>
  <c r="F414" i="4"/>
  <c r="H408" i="1"/>
  <c r="G408" i="1"/>
  <c r="F415" i="4"/>
  <c r="C410" i="1"/>
  <c r="D635" i="1"/>
  <c r="E642" i="4"/>
  <c r="E645" i="4" s="1"/>
  <c r="D634" i="1"/>
  <c r="F639" i="4"/>
  <c r="C633" i="1"/>
  <c r="D641" i="4"/>
  <c r="B278" i="9"/>
  <c r="E277" i="9"/>
  <c r="I8" i="3" s="1"/>
  <c r="F640" i="4"/>
  <c r="D642" i="4"/>
  <c r="C634" i="1"/>
  <c r="G286" i="1"/>
  <c r="H286" i="1"/>
  <c r="H403" i="1"/>
  <c r="G403" i="1"/>
  <c r="M3" i="9"/>
  <c r="H630" i="1"/>
  <c r="G630" i="1"/>
  <c r="H287" i="1"/>
  <c r="G287" i="1"/>
  <c r="G629" i="1"/>
  <c r="H629" i="1"/>
  <c r="G407" i="1"/>
  <c r="H407" i="1"/>
  <c r="H402" i="1"/>
  <c r="G402" i="1"/>
  <c r="G410" i="1" l="1"/>
  <c r="H410" i="1"/>
  <c r="D645" i="4"/>
  <c r="F641" i="4"/>
  <c r="C635" i="1"/>
  <c r="H633" i="1"/>
  <c r="G633" i="1"/>
  <c r="H634" i="1"/>
  <c r="G634" i="1"/>
  <c r="D646" i="4"/>
  <c r="F642" i="4"/>
  <c r="C636" i="1"/>
  <c r="E646" i="4"/>
  <c r="D636" i="1"/>
  <c r="H409" i="1"/>
  <c r="G409" i="1"/>
  <c r="I18" i="3"/>
  <c r="D639" i="1"/>
  <c r="D640" i="1" l="1"/>
  <c r="I19" i="3"/>
  <c r="G635" i="1"/>
  <c r="H635" i="1"/>
  <c r="H636" i="1"/>
  <c r="G636" i="1"/>
  <c r="F645" i="4"/>
  <c r="C639" i="1"/>
  <c r="H18" i="3"/>
  <c r="G276" i="9"/>
  <c r="E276" i="9" s="1"/>
  <c r="B276" i="9" s="1"/>
  <c r="F646" i="4"/>
  <c r="C640" i="1"/>
  <c r="H19" i="3"/>
  <c r="H639" i="1" l="1"/>
  <c r="G639" i="1"/>
  <c r="H7" i="3"/>
  <c r="H640" i="1"/>
  <c r="G640" i="1"/>
  <c r="J3" i="9" l="1"/>
  <c r="G274" i="9" l="1"/>
  <c r="M272" i="9"/>
  <c r="L272" i="9"/>
  <c r="H274" i="9"/>
  <c r="G18" i="9"/>
  <c r="H18" i="9"/>
  <c r="H16" i="9"/>
  <c r="I5" i="9"/>
  <c r="K5" i="9"/>
  <c r="J12" i="9"/>
  <c r="G15" i="9"/>
  <c r="K10" i="9"/>
  <c r="J8" i="9"/>
  <c r="J13" i="9"/>
  <c r="I13" i="9"/>
  <c r="M15" i="9"/>
  <c r="K11" i="9"/>
  <c r="I17" i="9"/>
  <c r="I6" i="9"/>
  <c r="M16" i="9"/>
  <c r="J6" i="9"/>
  <c r="K7" i="9"/>
  <c r="J7" i="9"/>
  <c r="L15" i="9"/>
  <c r="G16" i="9"/>
  <c r="J9" i="9"/>
  <c r="K9" i="9"/>
  <c r="I7" i="9"/>
  <c r="J5" i="9"/>
  <c r="J17" i="9"/>
  <c r="I12" i="9"/>
  <c r="J11" i="9"/>
  <c r="L16" i="9"/>
  <c r="H17" i="9"/>
  <c r="I9" i="9"/>
  <c r="K12" i="9"/>
  <c r="I11" i="9"/>
  <c r="K6" i="9"/>
  <c r="J10" i="9"/>
  <c r="K13" i="9"/>
  <c r="H15" i="9"/>
  <c r="G17" i="9"/>
  <c r="I8" i="9"/>
  <c r="K8" i="9"/>
  <c r="E15" i="9" l="1"/>
  <c r="E6" i="9"/>
  <c r="B6" i="9" s="1"/>
  <c r="E17" i="9"/>
  <c r="B17" i="9" s="1"/>
  <c r="E9" i="9"/>
  <c r="B9" i="9" s="1"/>
  <c r="F272" i="9"/>
  <c r="B272" i="9" s="1"/>
  <c r="E10" i="9"/>
  <c r="B10" i="9" s="1"/>
  <c r="E12" i="9"/>
  <c r="B12" i="9" s="1"/>
  <c r="E8" i="9"/>
  <c r="B8" i="9" s="1"/>
  <c r="F16" i="9"/>
  <c r="E5" i="9"/>
  <c r="B5" i="9" s="1"/>
  <c r="E18" i="9"/>
  <c r="B18" i="9" s="1"/>
  <c r="F15" i="9"/>
  <c r="E13" i="9"/>
  <c r="B13" i="9" s="1"/>
  <c r="E11" i="9"/>
  <c r="B11" i="9" s="1"/>
  <c r="E7" i="9"/>
  <c r="B7" i="9" s="1"/>
  <c r="F20" i="9"/>
  <c r="E16" i="9"/>
  <c r="E274" i="9"/>
  <c r="F14" i="9" l="1"/>
  <c r="F3" i="9" s="1"/>
  <c r="B16" i="9"/>
  <c r="B15" i="9"/>
  <c r="E4" i="9"/>
  <c r="B274" i="9"/>
  <c r="E20" i="9"/>
  <c r="I7" i="3" s="1"/>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<sst xmlns="http://schemas.openxmlformats.org/spreadsheetml/2006/main" count="4369" uniqueCount="3421">
  <si>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</si>
  <si>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</si>
  <si>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</si>
  <si>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</si>
  <si>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</si>
  <si>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</si>
  <si>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</si>
  <si>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</si>
  <si>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</si>
  <si>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</si>
  <si>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</si>
  <si>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</si>
  <si>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</si>
  <si>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</si>
  <si>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</si>
  <si>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</si>
  <si>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</si>
  <si>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</si>
  <si>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</si>
  <si>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</si>
  <si>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</si>
  <si>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</si>
  <si>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</si>
  <si>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</si>
  <si>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</si>
  <si>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</si>
  <si>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</si>
  <si>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</si>
  <si>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</si>
  <si>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</si>
  <si>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</si>
  <si>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SISAK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</si>
  <si>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</si>
  <si>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</si>
  <si>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</si>
  <si>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</si>
  <si>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</si>
  <si>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</si>
  <si>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</si>
  <si>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</si>
  <si>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</si>
  <si>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</si>
  <si>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</si>
  <si>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</si>
  <si>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</si>
  <si>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</si>
  <si>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</si>
  <si>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</si>
  <si>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</si>
  <si>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7815 - DOM ZA STARIJE I NEMOĆNE OSOBE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</si>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</sst>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2499119.7800000003</v>
      </c>
      <c r="D2" s="6">
        <f>'PR-RAS'!E6</f>
        <v>3218352.16</v>
      </c>
      <c r="E2" s="6">
        <v>0</v>
      </c>
      <c r="F2" s="6">
        <v>0</v>
      </c>
      <c r="G2" s="7">
        <f t="shared" ref="G2:G264" si="0">(B2/1000)*(C2*1+D2*2)</f>
        <v>8935.8241000000016</v>
      </c>
      <c r="H2" s="7">
        <f t="shared" ref="H2:H26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436564.26</v>
      </c>
      <c r="D46" s="1">
        <f>'PR-RAS'!E50</f>
        <v>552912.86</v>
      </c>
      <c r="E46" s="1">
        <v>0</v>
      </c>
      <c r="F46" s="1">
        <v>0</v>
      </c>
      <c r="G46" s="2">
        <f t="shared" si="0"/>
        <v>69407.549100000004</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38533.81</v>
      </c>
      <c r="D55" s="1">
        <f>'PR-RAS'!E59</f>
        <v>135594.95000000001</v>
      </c>
      <c r="E55" s="1">
        <v>0</v>
      </c>
      <c r="F55" s="1">
        <v>0</v>
      </c>
      <c r="G55" s="2">
        <f t="shared" si="0"/>
        <v>16725.08034</v>
      </c>
      <c r="H55" s="2">
        <f t="shared" si="1"/>
        <v>0.23999999999068677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38533.81</v>
      </c>
      <c r="D56" s="1">
        <f>'PR-RAS'!E60</f>
        <v>135594.95000000001</v>
      </c>
      <c r="E56" s="1">
        <v>0</v>
      </c>
      <c r="F56" s="1">
        <v>0</v>
      </c>
      <c r="G56" s="2">
        <f t="shared" si="0"/>
        <v>17034.804050000002</v>
      </c>
      <c r="H56" s="2">
        <f t="shared" si="1"/>
        <v>0.23999999999068677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398030.45</v>
      </c>
      <c r="D70" s="1">
        <f>'PR-RAS'!E74</f>
        <v>417317.91</v>
      </c>
      <c r="E70" s="1">
        <v>0</v>
      </c>
      <c r="F70" s="1">
        <v>0</v>
      </c>
      <c r="G70" s="2">
        <f t="shared" si="0"/>
        <v>85053.972630000004</v>
      </c>
      <c r="H70" s="2">
        <f t="shared" si="1"/>
        <v>0.5400000000372529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398030.45</v>
      </c>
      <c r="D71" s="1">
        <f>'PR-RAS'!E75</f>
        <v>417317.91</v>
      </c>
      <c r="E71" s="1">
        <v>0</v>
      </c>
      <c r="F71" s="1">
        <v>0</v>
      </c>
      <c r="G71" s="2">
        <f t="shared" si="0"/>
        <v>86286.638900000005</v>
      </c>
      <c r="H71" s="2">
        <f t="shared" si="1"/>
        <v>0.5400000000372529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0.05</v>
      </c>
      <c r="E78" s="1">
        <v>0</v>
      </c>
      <c r="F78" s="1">
        <v>0</v>
      </c>
      <c r="G78" s="2">
        <f t="shared" si="0"/>
        <v>1.617E-2</v>
      </c>
      <c r="H78" s="2">
        <f t="shared" si="1"/>
        <v>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0.05</v>
      </c>
      <c r="E79" s="1">
        <v>0</v>
      </c>
      <c r="F79" s="1">
        <v>0</v>
      </c>
      <c r="G79" s="2">
        <f t="shared" si="0"/>
        <v>1.6380000000000002E-2</v>
      </c>
      <c r="H79" s="2">
        <f t="shared" si="1"/>
        <v>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0.05</v>
      </c>
      <c r="E81" s="1">
        <v>0</v>
      </c>
      <c r="F81" s="1">
        <v>0</v>
      </c>
      <c r="G81" s="2">
        <f t="shared" si="0"/>
        <v>1.6800000000000002E-2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1265246.44</v>
      </c>
      <c r="D102" s="1">
        <f>'PR-RAS'!E106</f>
        <v>1353206.08</v>
      </c>
      <c r="E102" s="1">
        <v>0</v>
      </c>
      <c r="F102" s="1">
        <v>0</v>
      </c>
      <c r="G102" s="2">
        <f t="shared" si="0"/>
        <v>401137.51860000001</v>
      </c>
      <c r="H102" s="2">
        <f t="shared" si="1"/>
        <v>0.52000000001862645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1265246.44</v>
      </c>
      <c r="D108" s="1">
        <f>'PR-RAS'!E112</f>
        <v>1353206.08</v>
      </c>
      <c r="E108" s="1">
        <v>0</v>
      </c>
      <c r="F108" s="1">
        <v>0</v>
      </c>
      <c r="G108" s="2">
        <f t="shared" si="0"/>
        <v>424967.47019999998</v>
      </c>
      <c r="H108" s="2">
        <f t="shared" si="1"/>
        <v>0.52000000001862645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1265246.44</v>
      </c>
      <c r="D113" s="1">
        <f>'PR-RAS'!E117</f>
        <v>1353206.08</v>
      </c>
      <c r="E113" s="1">
        <v>0</v>
      </c>
      <c r="F113" s="1">
        <v>0</v>
      </c>
      <c r="G113" s="2">
        <f t="shared" si="0"/>
        <v>444825.76320000004</v>
      </c>
      <c r="H113" s="2">
        <f t="shared" si="1"/>
        <v>0.52000000001862645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24456.85</v>
      </c>
      <c r="D120" s="1">
        <f>'PR-RAS'!E124</f>
        <v>41802.15</v>
      </c>
      <c r="E120" s="1">
        <v>0</v>
      </c>
      <c r="F120" s="1">
        <v>0</v>
      </c>
      <c r="G120" s="2">
        <f t="shared" si="0"/>
        <v>12859.276849999998</v>
      </c>
      <c r="H120" s="2">
        <f t="shared" si="1"/>
        <v>0.30000000000291038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23886.14</v>
      </c>
      <c r="D121" s="1">
        <f>'PR-RAS'!E125</f>
        <v>33802.15</v>
      </c>
      <c r="E121" s="1">
        <v>0</v>
      </c>
      <c r="F121" s="1">
        <v>0</v>
      </c>
      <c r="G121" s="2">
        <f t="shared" si="0"/>
        <v>10978.852800000001</v>
      </c>
      <c r="H121" s="2">
        <f t="shared" si="1"/>
        <v>0.29000000000087311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23886.14</v>
      </c>
      <c r="D123" s="1">
        <f>'PR-RAS'!E127</f>
        <v>33802.15</v>
      </c>
      <c r="E123" s="1">
        <v>0</v>
      </c>
      <c r="F123" s="1">
        <v>0</v>
      </c>
      <c r="G123" s="2">
        <f t="shared" si="0"/>
        <v>11161.83368</v>
      </c>
      <c r="H123" s="2">
        <f t="shared" si="1"/>
        <v>0.29000000000087311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570.71</v>
      </c>
      <c r="D124" s="1">
        <f>'PR-RAS'!E128</f>
        <v>8000</v>
      </c>
      <c r="E124" s="1">
        <v>0</v>
      </c>
      <c r="F124" s="1">
        <v>0</v>
      </c>
      <c r="G124" s="2">
        <f t="shared" si="0"/>
        <v>2038.19733</v>
      </c>
      <c r="H124" s="2">
        <f t="shared" si="1"/>
        <v>0.28999999999996362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8000</v>
      </c>
      <c r="E125" s="1">
        <v>0</v>
      </c>
      <c r="F125" s="1">
        <v>0</v>
      </c>
      <c r="G125" s="2">
        <f t="shared" si="0"/>
        <v>1984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570.71</v>
      </c>
      <c r="D126" s="1">
        <f>'PR-RAS'!E130</f>
        <v>0</v>
      </c>
      <c r="E126" s="1">
        <v>0</v>
      </c>
      <c r="F126" s="1">
        <v>0</v>
      </c>
      <c r="G126" s="2">
        <f t="shared" si="0"/>
        <v>71.338750000000005</v>
      </c>
      <c r="H126" s="2">
        <f t="shared" si="1"/>
        <v>0.28999999999996362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772852.11999999988</v>
      </c>
      <c r="D129" s="1">
        <f>'PR-RAS'!E133</f>
        <v>1270431.02</v>
      </c>
      <c r="E129" s="1">
        <v>0</v>
      </c>
      <c r="F129" s="1">
        <v>0</v>
      </c>
      <c r="G129" s="2">
        <f t="shared" si="0"/>
        <v>424155.41248</v>
      </c>
      <c r="H129" s="2">
        <f t="shared" si="1"/>
        <v>0.13999999989755452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772852.11999999988</v>
      </c>
      <c r="D130" s="1">
        <f>'PR-RAS'!E134</f>
        <v>1270431.02</v>
      </c>
      <c r="E130" s="1">
        <v>0</v>
      </c>
      <c r="F130" s="1">
        <v>0</v>
      </c>
      <c r="G130" s="2">
        <f t="shared" si="0"/>
        <v>427469.12664000003</v>
      </c>
      <c r="H130" s="2">
        <f t="shared" si="1"/>
        <v>0.13999999989755452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602504.19999999995</v>
      </c>
      <c r="D131" s="1">
        <f>'PR-RAS'!E135</f>
        <v>834303.47</v>
      </c>
      <c r="E131" s="1">
        <v>0</v>
      </c>
      <c r="F131" s="1">
        <v>0</v>
      </c>
      <c r="G131" s="2">
        <f t="shared" si="0"/>
        <v>295244.44819999998</v>
      </c>
      <c r="H131" s="2">
        <f t="shared" si="1"/>
        <v>0.66999999992549419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98741.84</v>
      </c>
      <c r="D132" s="1">
        <f>'PR-RAS'!E136</f>
        <v>364573.71</v>
      </c>
      <c r="E132" s="1">
        <v>0</v>
      </c>
      <c r="F132" s="1">
        <v>0</v>
      </c>
      <c r="G132" s="2">
        <f t="shared" si="0"/>
        <v>108453.49306000001</v>
      </c>
      <c r="H132" s="2">
        <f t="shared" si="1"/>
        <v>0.4499999999825377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71606.080000000002</v>
      </c>
      <c r="D133" s="1">
        <f>'PR-RAS'!E137</f>
        <v>71553.84</v>
      </c>
      <c r="E133" s="1">
        <v>0</v>
      </c>
      <c r="F133" s="1">
        <v>0</v>
      </c>
      <c r="G133" s="2">
        <f t="shared" si="0"/>
        <v>28342.216320000003</v>
      </c>
      <c r="H133" s="2">
        <f t="shared" si="1"/>
        <v>0.24000000000523869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2349994.08</v>
      </c>
      <c r="D147" s="1">
        <f>'PR-RAS'!E151</f>
        <v>2916010.4699999997</v>
      </c>
      <c r="E147" s="1">
        <v>0</v>
      </c>
      <c r="F147" s="1">
        <v>0</v>
      </c>
      <c r="G147" s="2">
        <f t="shared" si="0"/>
        <v>1194574.1929199998</v>
      </c>
      <c r="H147" s="2">
        <f t="shared" si="1"/>
        <v>0.54999999981373549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1251249.81</v>
      </c>
      <c r="D148" s="1">
        <f>'PR-RAS'!E152</f>
        <v>1660593.95</v>
      </c>
      <c r="E148" s="1">
        <v>0</v>
      </c>
      <c r="F148" s="1">
        <v>0</v>
      </c>
      <c r="G148" s="2">
        <f t="shared" si="0"/>
        <v>672148.3433699999</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1013765.8600000001</v>
      </c>
      <c r="D149" s="1">
        <f>'PR-RAS'!E153</f>
        <v>1344714.96</v>
      </c>
      <c r="E149" s="1">
        <v>0</v>
      </c>
      <c r="F149" s="1">
        <v>0</v>
      </c>
      <c r="G149" s="2">
        <f t="shared" si="0"/>
        <v>548072.97544000007</v>
      </c>
      <c r="H149" s="2">
        <f t="shared" si="1"/>
        <v>0.17999999993480742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916608.42</v>
      </c>
      <c r="D150" s="1">
        <f>'PR-RAS'!E154</f>
        <v>1221099.93</v>
      </c>
      <c r="E150" s="1">
        <v>0</v>
      </c>
      <c r="F150" s="1">
        <v>0</v>
      </c>
      <c r="G150" s="2">
        <f t="shared" si="0"/>
        <v>500462.43371999997</v>
      </c>
      <c r="H150" s="2">
        <f t="shared" si="1"/>
        <v>0.4900000001071021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97157.440000000002</v>
      </c>
      <c r="D153" s="1">
        <f>'PR-RAS'!E157</f>
        <v>123615.03</v>
      </c>
      <c r="E153" s="1">
        <v>0</v>
      </c>
      <c r="F153" s="1">
        <v>0</v>
      </c>
      <c r="G153" s="2">
        <f t="shared" si="0"/>
        <v>52346.9</v>
      </c>
      <c r="H153" s="2">
        <f t="shared" si="1"/>
        <v>0.47000000000116415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70263.39</v>
      </c>
      <c r="D154" s="1">
        <f>'PR-RAS'!E158</f>
        <v>94001.02</v>
      </c>
      <c r="E154" s="1">
        <v>0</v>
      </c>
      <c r="F154" s="1">
        <v>0</v>
      </c>
      <c r="G154" s="2">
        <f t="shared" si="0"/>
        <v>39514.610789999999</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167220.56</v>
      </c>
      <c r="D155" s="1">
        <f>'PR-RAS'!E159</f>
        <v>221877.97</v>
      </c>
      <c r="E155" s="1">
        <v>0</v>
      </c>
      <c r="F155" s="1">
        <v>0</v>
      </c>
      <c r="G155" s="2">
        <f t="shared" si="0"/>
        <v>94090.380999999994</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167220.56</v>
      </c>
      <c r="D157" s="1">
        <f>'PR-RAS'!E161</f>
        <v>221877.97</v>
      </c>
      <c r="E157" s="1">
        <v>0</v>
      </c>
      <c r="F157" s="1">
        <v>0</v>
      </c>
      <c r="G157" s="2">
        <f t="shared" si="0"/>
        <v>95312.334000000003</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777944.16</v>
      </c>
      <c r="D159" s="1">
        <f>'PR-RAS'!E163</f>
        <v>898366.06999999983</v>
      </c>
      <c r="E159" s="1">
        <v>0</v>
      </c>
      <c r="F159" s="1">
        <v>0</v>
      </c>
      <c r="G159" s="2">
        <f t="shared" si="0"/>
        <v>406798.8554</v>
      </c>
      <c r="H159" s="2">
        <f t="shared" si="1"/>
        <v>0.22999999986495823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74910.570000000007</v>
      </c>
      <c r="D160" s="1">
        <f>'PR-RAS'!E164</f>
        <v>54266.490000000005</v>
      </c>
      <c r="E160" s="1">
        <v>0</v>
      </c>
      <c r="F160" s="1">
        <v>0</v>
      </c>
      <c r="G160" s="2">
        <f t="shared" si="0"/>
        <v>29167.524450000004</v>
      </c>
      <c r="H160" s="2">
        <f t="shared" si="1"/>
        <v>0.91999999999825377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17851.47</v>
      </c>
      <c r="D161" s="1">
        <f>'PR-RAS'!E165</f>
        <v>1906.43</v>
      </c>
      <c r="E161" s="1">
        <v>0</v>
      </c>
      <c r="F161" s="1">
        <v>0</v>
      </c>
      <c r="G161" s="2">
        <f t="shared" si="0"/>
        <v>3466.2928000000002</v>
      </c>
      <c r="H161" s="2">
        <f t="shared" si="1"/>
        <v>0.90000000000122782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46416.39</v>
      </c>
      <c r="D162" s="1">
        <f>'PR-RAS'!E166</f>
        <v>50585.440000000002</v>
      </c>
      <c r="E162" s="1">
        <v>0</v>
      </c>
      <c r="F162" s="1">
        <v>0</v>
      </c>
      <c r="G162" s="2">
        <f t="shared" si="0"/>
        <v>23761.550470000002</v>
      </c>
      <c r="H162" s="2">
        <f t="shared" si="1"/>
        <v>0.83000000000174623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10642.71</v>
      </c>
      <c r="D163" s="1">
        <f>'PR-RAS'!E167</f>
        <v>1774.62</v>
      </c>
      <c r="E163" s="1">
        <v>0</v>
      </c>
      <c r="F163" s="1">
        <v>0</v>
      </c>
      <c r="G163" s="2">
        <f t="shared" si="0"/>
        <v>2299.0958999999998</v>
      </c>
      <c r="H163" s="2">
        <f t="shared" si="1"/>
        <v>0.67000000000098225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519062.75</v>
      </c>
      <c r="D165" s="1">
        <f>'PR-RAS'!E169</f>
        <v>633537.19999999995</v>
      </c>
      <c r="E165" s="1">
        <v>0</v>
      </c>
      <c r="F165" s="1">
        <v>0</v>
      </c>
      <c r="G165" s="2">
        <f t="shared" si="0"/>
        <v>292926.4926</v>
      </c>
      <c r="H165" s="2">
        <f t="shared" si="1"/>
        <v>0.44999999995343387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52168.61</v>
      </c>
      <c r="D166" s="1">
        <f>'PR-RAS'!E170</f>
        <v>68857.81</v>
      </c>
      <c r="E166" s="1">
        <v>0</v>
      </c>
      <c r="F166" s="1">
        <v>0</v>
      </c>
      <c r="G166" s="2">
        <f t="shared" si="0"/>
        <v>31330.897949999999</v>
      </c>
      <c r="H166" s="2">
        <f t="shared" si="1"/>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260004.31</v>
      </c>
      <c r="D167" s="1">
        <f>'PR-RAS'!E171</f>
        <v>293949.25</v>
      </c>
      <c r="E167" s="1">
        <v>0</v>
      </c>
      <c r="F167" s="1">
        <v>0</v>
      </c>
      <c r="G167" s="2">
        <f t="shared" si="0"/>
        <v>140751.86646000002</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191017.08</v>
      </c>
      <c r="D168" s="1">
        <f>'PR-RAS'!E172</f>
        <v>238910.51</v>
      </c>
      <c r="E168" s="1">
        <v>0</v>
      </c>
      <c r="F168" s="1">
        <v>0</v>
      </c>
      <c r="G168" s="2">
        <f t="shared" si="0"/>
        <v>111695.9627</v>
      </c>
      <c r="H168" s="2">
        <f t="shared" si="1"/>
        <v>0.56999999997788109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7613.06</v>
      </c>
      <c r="D169" s="1">
        <f>'PR-RAS'!E173</f>
        <v>6545.48</v>
      </c>
      <c r="E169" s="1">
        <v>0</v>
      </c>
      <c r="F169" s="1">
        <v>0</v>
      </c>
      <c r="G169" s="2">
        <f t="shared" si="0"/>
        <v>3478.2753600000001</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8159.82</v>
      </c>
      <c r="D170" s="1">
        <f>'PR-RAS'!E174</f>
        <v>25152.19</v>
      </c>
      <c r="E170" s="1">
        <v>0</v>
      </c>
      <c r="F170" s="1">
        <v>0</v>
      </c>
      <c r="G170" s="2">
        <f t="shared" si="0"/>
        <v>9880.4498000000003</v>
      </c>
      <c r="H170" s="2">
        <f t="shared" si="1"/>
        <v>0.36999999999898137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99.87</v>
      </c>
      <c r="D172" s="1">
        <f>'PR-RAS'!E176</f>
        <v>121.96</v>
      </c>
      <c r="E172" s="1">
        <v>0</v>
      </c>
      <c r="F172" s="1">
        <v>0</v>
      </c>
      <c r="G172" s="2">
        <f t="shared" si="0"/>
        <v>58.788089999999997</v>
      </c>
      <c r="H172" s="2">
        <f t="shared" si="1"/>
        <v>0.17000000000000171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165908.40000000002</v>
      </c>
      <c r="D173" s="1">
        <f>'PR-RAS'!E177</f>
        <v>192378.15999999997</v>
      </c>
      <c r="E173" s="1">
        <v>0</v>
      </c>
      <c r="F173" s="1">
        <v>0</v>
      </c>
      <c r="G173" s="2">
        <f t="shared" si="0"/>
        <v>94714.331839999984</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7090.44</v>
      </c>
      <c r="D174" s="1">
        <f>'PR-RAS'!E178</f>
        <v>8093.9</v>
      </c>
      <c r="E174" s="1">
        <v>0</v>
      </c>
      <c r="F174" s="1">
        <v>0</v>
      </c>
      <c r="G174" s="2">
        <f t="shared" si="0"/>
        <v>4027.1355199999994</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36509.96</v>
      </c>
      <c r="D175" s="1">
        <f>'PR-RAS'!E179</f>
        <v>28600.44</v>
      </c>
      <c r="E175" s="1">
        <v>0</v>
      </c>
      <c r="F175" s="1">
        <v>0</v>
      </c>
      <c r="G175" s="2">
        <f t="shared" si="0"/>
        <v>16305.686159999997</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5917.25</v>
      </c>
      <c r="D176" s="1">
        <f>'PR-RAS'!E180</f>
        <v>19546.89</v>
      </c>
      <c r="E176" s="1">
        <v>0</v>
      </c>
      <c r="F176" s="1">
        <v>0</v>
      </c>
      <c r="G176" s="2">
        <f t="shared" si="0"/>
        <v>7876.9302499999994</v>
      </c>
      <c r="H176" s="2">
        <f t="shared" si="1"/>
        <v>0.36000000000058208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74467.95</v>
      </c>
      <c r="D177" s="1">
        <f>'PR-RAS'!E181</f>
        <v>85963.23</v>
      </c>
      <c r="E177" s="1">
        <v>0</v>
      </c>
      <c r="F177" s="1">
        <v>0</v>
      </c>
      <c r="G177" s="2">
        <f t="shared" si="0"/>
        <v>43365.416159999993</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432.63</v>
      </c>
      <c r="D178" s="1">
        <f>'PR-RAS'!E182</f>
        <v>502.63</v>
      </c>
      <c r="E178" s="1">
        <v>0</v>
      </c>
      <c r="F178" s="1">
        <v>0</v>
      </c>
      <c r="G178" s="2">
        <f t="shared" si="0"/>
        <v>254.50652999999997</v>
      </c>
      <c r="H178" s="2">
        <f t="shared" si="1"/>
        <v>0.74000000000000909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2758.77</v>
      </c>
      <c r="D179" s="1">
        <f>'PR-RAS'!E183</f>
        <v>3200.93</v>
      </c>
      <c r="E179" s="1">
        <v>0</v>
      </c>
      <c r="F179" s="1">
        <v>0</v>
      </c>
      <c r="G179" s="2">
        <f t="shared" si="0"/>
        <v>1630.5921399999997</v>
      </c>
      <c r="H179" s="2">
        <f t="shared" si="1"/>
        <v>0.3000000000001819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17411.97</v>
      </c>
      <c r="D180" s="1">
        <f>'PR-RAS'!E184</f>
        <v>12427.22</v>
      </c>
      <c r="E180" s="1">
        <v>0</v>
      </c>
      <c r="F180" s="1">
        <v>0</v>
      </c>
      <c r="G180" s="2">
        <f t="shared" si="0"/>
        <v>7565.6873900000001</v>
      </c>
      <c r="H180" s="2">
        <f t="shared" si="1"/>
        <v>0.24999999999818101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6523.66</v>
      </c>
      <c r="D181" s="1">
        <f>'PR-RAS'!E185</f>
        <v>9374.4</v>
      </c>
      <c r="E181" s="1">
        <v>0</v>
      </c>
      <c r="F181" s="1">
        <v>0</v>
      </c>
      <c r="G181" s="2">
        <f t="shared" si="0"/>
        <v>4549.0427999999993</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14795.77</v>
      </c>
      <c r="D182" s="1">
        <f>'PR-RAS'!E186</f>
        <v>24668.52</v>
      </c>
      <c r="E182" s="1">
        <v>0</v>
      </c>
      <c r="F182" s="1">
        <v>0</v>
      </c>
      <c r="G182" s="2">
        <f t="shared" si="0"/>
        <v>11608.03861</v>
      </c>
      <c r="H182" s="2">
        <f t="shared" si="1"/>
        <v>0.70999999999912689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18062.439999999999</v>
      </c>
      <c r="D184" s="1">
        <f>'PR-RAS'!E188</f>
        <v>18184.219999999998</v>
      </c>
      <c r="E184" s="1">
        <v>0</v>
      </c>
      <c r="F184" s="1">
        <v>0</v>
      </c>
      <c r="G184" s="2">
        <f t="shared" si="0"/>
        <v>9960.8510399999977</v>
      </c>
      <c r="H184" s="2">
        <f t="shared" si="1"/>
        <v>0.6599999999962165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9024.01</v>
      </c>
      <c r="D185" s="1">
        <f>'PR-RAS'!E189</f>
        <v>8696.25</v>
      </c>
      <c r="E185" s="1">
        <v>0</v>
      </c>
      <c r="F185" s="1">
        <v>0</v>
      </c>
      <c r="G185" s="2">
        <f t="shared" si="0"/>
        <v>4860.6378400000003</v>
      </c>
      <c r="H185" s="2">
        <f t="shared" si="1"/>
        <v>0.26000000000021828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8681.73</v>
      </c>
      <c r="D186" s="1">
        <f>'PR-RAS'!E190</f>
        <v>8838.85</v>
      </c>
      <c r="E186" s="1">
        <v>0</v>
      </c>
      <c r="F186" s="1">
        <v>0</v>
      </c>
      <c r="G186" s="2">
        <f t="shared" si="0"/>
        <v>4876.4945500000003</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330.48</v>
      </c>
      <c r="D187" s="1">
        <f>'PR-RAS'!E191</f>
        <v>427.76</v>
      </c>
      <c r="E187" s="1">
        <v>0</v>
      </c>
      <c r="F187" s="1">
        <v>0</v>
      </c>
      <c r="G187" s="2">
        <f t="shared" si="0"/>
        <v>220.596</v>
      </c>
      <c r="H187" s="2">
        <f t="shared" si="1"/>
        <v>0.72000000000002728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66.36</v>
      </c>
      <c r="E189" s="1">
        <v>0</v>
      </c>
      <c r="F189" s="1">
        <v>0</v>
      </c>
      <c r="G189" s="2">
        <f t="shared" si="0"/>
        <v>24.951360000000001</v>
      </c>
      <c r="H189" s="2">
        <f t="shared" si="1"/>
        <v>0.35999999999999943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26.22</v>
      </c>
      <c r="D191" s="1">
        <f>'PR-RAS'!E195</f>
        <v>155</v>
      </c>
      <c r="E191" s="1">
        <v>0</v>
      </c>
      <c r="F191" s="1">
        <v>0</v>
      </c>
      <c r="G191" s="2">
        <f t="shared" si="0"/>
        <v>63.881800000000005</v>
      </c>
      <c r="H191" s="2">
        <f t="shared" si="1"/>
        <v>0.21999999999999886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20788.38</v>
      </c>
      <c r="D192" s="1">
        <f>'PR-RAS'!E196</f>
        <v>18410.59</v>
      </c>
      <c r="E192" s="1">
        <v>0</v>
      </c>
      <c r="F192" s="1">
        <v>0</v>
      </c>
      <c r="G192" s="2">
        <f t="shared" si="0"/>
        <v>11003.42596</v>
      </c>
      <c r="H192" s="2">
        <f t="shared" si="1"/>
        <v>0.79000000000087311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11072.08</v>
      </c>
      <c r="D198" s="1">
        <f>'PR-RAS'!E202</f>
        <v>9253.64</v>
      </c>
      <c r="E198" s="1">
        <v>0</v>
      </c>
      <c r="F198" s="1">
        <v>0</v>
      </c>
      <c r="G198" s="2">
        <f t="shared" si="0"/>
        <v>5827.1339200000002</v>
      </c>
      <c r="H198" s="2">
        <f t="shared" si="1"/>
        <v>0.44000000000050932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11072.08</v>
      </c>
      <c r="D201" s="1">
        <f>'PR-RAS'!E205</f>
        <v>9253.64</v>
      </c>
      <c r="E201" s="1">
        <v>0</v>
      </c>
      <c r="F201" s="1">
        <v>0</v>
      </c>
      <c r="G201" s="2">
        <f t="shared" si="0"/>
        <v>5915.8720000000003</v>
      </c>
      <c r="H201" s="2">
        <f t="shared" si="1"/>
        <v>0.44000000000050932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9716.3000000000011</v>
      </c>
      <c r="D206" s="1">
        <f>'PR-RAS'!E210</f>
        <v>9156.9500000000007</v>
      </c>
      <c r="E206" s="1">
        <v>0</v>
      </c>
      <c r="F206" s="1">
        <v>0</v>
      </c>
      <c r="G206" s="2">
        <f t="shared" si="0"/>
        <v>5746.1910000000007</v>
      </c>
      <c r="H206" s="2">
        <f t="shared" si="1"/>
        <v>0.3500000000003638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9555.26</v>
      </c>
      <c r="D207" s="1">
        <f>'PR-RAS'!E211</f>
        <v>8176</v>
      </c>
      <c r="E207" s="1">
        <v>0</v>
      </c>
      <c r="F207" s="1">
        <v>0</v>
      </c>
      <c r="G207" s="2">
        <f t="shared" si="0"/>
        <v>5336.8955599999999</v>
      </c>
      <c r="H207" s="2">
        <f t="shared" si="1"/>
        <v>0.26000000000021828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161.04</v>
      </c>
      <c r="D209" s="1">
        <f>'PR-RAS'!E213</f>
        <v>980.95</v>
      </c>
      <c r="E209" s="1">
        <v>0</v>
      </c>
      <c r="F209" s="1">
        <v>0</v>
      </c>
      <c r="G209" s="2">
        <f t="shared" si="0"/>
        <v>441.57151999999996</v>
      </c>
      <c r="H209" s="2">
        <f t="shared" si="1"/>
        <v>8.9999999999946567E-2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298611.94</v>
      </c>
      <c r="D220" s="1">
        <f>'PR-RAS'!E224</f>
        <v>336814.64</v>
      </c>
      <c r="E220" s="1">
        <v>0</v>
      </c>
      <c r="F220" s="1">
        <v>0</v>
      </c>
      <c r="G220" s="2">
        <f t="shared" si="0"/>
        <v>212920.82717999999</v>
      </c>
      <c r="H220" s="2">
        <f t="shared" si="1"/>
        <v>0.41999999998370185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298611.94</v>
      </c>
      <c r="D240" s="1">
        <f>'PR-RAS'!E244</f>
        <v>336814.64</v>
      </c>
      <c r="E240" s="1">
        <v>0</v>
      </c>
      <c r="F240" s="1">
        <v>0</v>
      </c>
      <c r="G240" s="2">
        <f t="shared" si="0"/>
        <v>232365.65157999998</v>
      </c>
      <c r="H240" s="2">
        <f t="shared" si="1"/>
        <v>0.41999999998370185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298611.94</v>
      </c>
      <c r="D241" s="1">
        <f>'PR-RAS'!E245</f>
        <v>336814.64</v>
      </c>
      <c r="E241" s="1">
        <v>0</v>
      </c>
      <c r="F241" s="1">
        <v>0</v>
      </c>
      <c r="G241" s="2">
        <f t="shared" si="0"/>
        <v>233337.89279999997</v>
      </c>
      <c r="H241" s="2">
        <f t="shared" si="1"/>
        <v>0.41999999998370185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1399.79</v>
      </c>
      <c r="D248" s="1">
        <f>'PR-RAS'!E252</f>
        <v>1825.2199999999998</v>
      </c>
      <c r="E248" s="1">
        <v>0</v>
      </c>
      <c r="F248" s="1">
        <v>0</v>
      </c>
      <c r="G248" s="2">
        <f t="shared" si="0"/>
        <v>1247.40681</v>
      </c>
      <c r="H248" s="2">
        <f t="shared" si="1"/>
        <v>0.42999999999983629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1399.79</v>
      </c>
      <c r="D255" s="1">
        <f>'PR-RAS'!E259</f>
        <v>1825.2199999999998</v>
      </c>
      <c r="E255" s="1">
        <v>0</v>
      </c>
      <c r="F255" s="1">
        <v>0</v>
      </c>
      <c r="G255" s="2">
        <f t="shared" si="0"/>
        <v>1282.7584199999999</v>
      </c>
      <c r="H255" s="2">
        <f t="shared" si="1"/>
        <v>0.42999999999983629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298.63</v>
      </c>
      <c r="D256" s="1">
        <f>'PR-RAS'!E260</f>
        <v>1328.32</v>
      </c>
      <c r="E256" s="1">
        <v>0</v>
      </c>
      <c r="F256" s="1">
        <v>0</v>
      </c>
      <c r="G256" s="2">
        <f t="shared" si="0"/>
        <v>753.59384999999997</v>
      </c>
      <c r="H256" s="2">
        <f t="shared" si="1"/>
        <v>0.68999999999994088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1101.1600000000001</v>
      </c>
      <c r="D257" s="1">
        <f>'PR-RAS'!E261</f>
        <v>496.9</v>
      </c>
      <c r="E257" s="1">
        <v>0</v>
      </c>
      <c r="F257" s="1">
        <v>0</v>
      </c>
      <c r="G257" s="2">
        <f t="shared" si="0"/>
        <v>536.30975999999998</v>
      </c>
      <c r="H257" s="2">
        <f t="shared" si="1"/>
        <v>0.26000000000010459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2349994.08</v>
      </c>
      <c r="D285" s="1">
        <f>'PR-RAS'!E289</f>
        <v>2916010.4699999997</v>
      </c>
      <c r="E285" s="1">
        <v>0</v>
      </c>
      <c r="F285" s="1">
        <v>0</v>
      </c>
      <c r="G285" s="2">
        <f t="shared" si="8"/>
        <v>2323692.2656799997</v>
      </c>
      <c r="H285" s="2">
        <f t="shared" si="9"/>
        <v>0.54999999981373549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149125.70000000019</v>
      </c>
      <c r="D286" s="1">
        <f>'PR-RAS'!E290</f>
        <v>302341.69000000041</v>
      </c>
      <c r="E286" s="1">
        <v>0</v>
      </c>
      <c r="F286" s="1">
        <v>0</v>
      </c>
      <c r="G286" s="2">
        <f t="shared" si="8"/>
        <v>214835.58780000027</v>
      </c>
      <c r="H286" s="2">
        <f t="shared" si="9"/>
        <v>0.60999999940395355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17628.84</v>
      </c>
      <c r="D289" s="1">
        <f>'PR-RAS'!E293</f>
        <v>40118.660000000003</v>
      </c>
      <c r="E289" s="1">
        <v>0</v>
      </c>
      <c r="F289" s="1">
        <v>0</v>
      </c>
      <c r="G289" s="2">
        <f t="shared" si="8"/>
        <v>28185.45408</v>
      </c>
      <c r="H289" s="2">
        <f t="shared" si="9"/>
        <v>0.49999999999636202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14708.01</v>
      </c>
      <c r="D290" s="1">
        <f>'PR-RAS'!E294</f>
        <v>16287.96</v>
      </c>
      <c r="E290" s="1">
        <v>0</v>
      </c>
      <c r="F290" s="1">
        <v>0</v>
      </c>
      <c r="G290" s="2">
        <f t="shared" si="8"/>
        <v>13665.055769999999</v>
      </c>
      <c r="H290" s="2">
        <f t="shared" si="9"/>
        <v>5.0000000001091394E-2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100022.08</v>
      </c>
      <c r="D345" s="1">
        <f>'PR-RAS'!E350</f>
        <v>154984.62</v>
      </c>
      <c r="E345" s="1">
        <v>0</v>
      </c>
      <c r="F345" s="1">
        <v>0</v>
      </c>
      <c r="G345" s="2">
        <f t="shared" si="8"/>
        <v>141037.01407999999</v>
      </c>
      <c r="H345" s="2">
        <f t="shared" si="9"/>
        <v>0.46000000000640284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67430.27</v>
      </c>
      <c r="D358" s="1">
        <f>'PR-RAS'!E363</f>
        <v>81351.490000000005</v>
      </c>
      <c r="E358" s="1">
        <v>0</v>
      </c>
      <c r="F358" s="1">
        <v>0</v>
      </c>
      <c r="G358" s="2">
        <f t="shared" si="8"/>
        <v>82157.57024999999</v>
      </c>
      <c r="H358" s="2">
        <f t="shared" si="9"/>
        <v>0.76000000000931323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64941.72</v>
      </c>
      <c r="D364" s="1">
        <f>'PR-RAS'!E369</f>
        <v>81351.490000000005</v>
      </c>
      <c r="E364" s="1">
        <v>0</v>
      </c>
      <c r="F364" s="1">
        <v>0</v>
      </c>
      <c r="G364" s="2">
        <f t="shared" si="8"/>
        <v>82635.026100000003</v>
      </c>
      <c r="H364" s="2">
        <f t="shared" si="9"/>
        <v>0.77000000000407454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8874.18</v>
      </c>
      <c r="D365" s="1">
        <f>'PR-RAS'!E370</f>
        <v>1935.49</v>
      </c>
      <c r="E365" s="1">
        <v>0</v>
      </c>
      <c r="F365" s="1">
        <v>0</v>
      </c>
      <c r="G365" s="2">
        <f t="shared" si="8"/>
        <v>4639.2382399999997</v>
      </c>
      <c r="H365" s="2">
        <f t="shared" si="9"/>
        <v>0.67000000000030013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583.45000000000005</v>
      </c>
      <c r="D366" s="1">
        <f>'PR-RAS'!E371</f>
        <v>0</v>
      </c>
      <c r="E366" s="1">
        <v>0</v>
      </c>
      <c r="F366" s="1">
        <v>0</v>
      </c>
      <c r="G366" s="2">
        <f t="shared" si="8"/>
        <v>212.95925</v>
      </c>
      <c r="H366" s="2">
        <f t="shared" si="9"/>
        <v>0.45000000000004547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32600.04</v>
      </c>
      <c r="D368" s="1">
        <f>'PR-RAS'!E373</f>
        <v>19697.13</v>
      </c>
      <c r="E368" s="1">
        <v>0</v>
      </c>
      <c r="F368" s="1">
        <v>0</v>
      </c>
      <c r="G368" s="2">
        <f t="shared" si="8"/>
        <v>26421.908100000001</v>
      </c>
      <c r="H368" s="2">
        <f t="shared" si="9"/>
        <v>0.17000000000189175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22884.05</v>
      </c>
      <c r="D371" s="1">
        <f>'PR-RAS'!E376</f>
        <v>59718.87</v>
      </c>
      <c r="E371" s="1">
        <v>0</v>
      </c>
      <c r="F371" s="1">
        <v>0</v>
      </c>
      <c r="G371" s="2">
        <f t="shared" si="8"/>
        <v>52659.062300000005</v>
      </c>
      <c r="H371" s="2">
        <f t="shared" si="9"/>
        <v>0.17999999999665306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2488.5500000000002</v>
      </c>
      <c r="D386" s="1">
        <f>'PR-RAS'!E391</f>
        <v>0</v>
      </c>
      <c r="E386" s="1">
        <v>0</v>
      </c>
      <c r="F386" s="1">
        <v>0</v>
      </c>
      <c r="G386" s="2">
        <f t="shared" si="8"/>
        <v>958.09175000000005</v>
      </c>
      <c r="H386" s="2">
        <f t="shared" si="9"/>
        <v>0.4499999999998181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2488.5500000000002</v>
      </c>
      <c r="D388" s="1">
        <f>'PR-RAS'!E393</f>
        <v>0</v>
      </c>
      <c r="E388" s="1">
        <v>0</v>
      </c>
      <c r="F388" s="1">
        <v>0</v>
      </c>
      <c r="G388" s="2">
        <f t="shared" si="8"/>
        <v>963.06885000000011</v>
      </c>
      <c r="H388" s="2">
        <f t="shared" si="9"/>
        <v>0.4499999999998181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32591.81</v>
      </c>
      <c r="D397" s="1">
        <f>'PR-RAS'!E402</f>
        <v>73633.13</v>
      </c>
      <c r="E397" s="1">
        <v>0</v>
      </c>
      <c r="F397" s="1">
        <v>0</v>
      </c>
      <c r="G397" s="2">
        <f t="shared" si="8"/>
        <v>71223.795720000009</v>
      </c>
      <c r="H397" s="2">
        <f t="shared" si="9"/>
        <v>0.32000000000334694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32591.81</v>
      </c>
      <c r="D398" s="1">
        <f>'PR-RAS'!E403</f>
        <v>73633.13</v>
      </c>
      <c r="E398" s="1">
        <v>0</v>
      </c>
      <c r="F398" s="1">
        <v>0</v>
      </c>
      <c r="G398" s="2">
        <f t="shared" si="8"/>
        <v>71403.653790000011</v>
      </c>
      <c r="H398" s="2">
        <f t="shared" si="9"/>
        <v>0.32000000000334694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100022.08</v>
      </c>
      <c r="D403" s="1">
        <f>'PR-RAS'!E408</f>
        <v>154984.62</v>
      </c>
      <c r="E403" s="1">
        <v>0</v>
      </c>
      <c r="F403" s="1">
        <v>0</v>
      </c>
      <c r="G403" s="2">
        <f t="shared" si="8"/>
        <v>164816.51064000002</v>
      </c>
      <c r="H403" s="2">
        <f t="shared" si="9"/>
        <v>0.46000000000640284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52.79</v>
      </c>
      <c r="D404" s="1">
        <f>'PR-RAS'!E409</f>
        <v>40.090000000000003</v>
      </c>
      <c r="E404" s="1">
        <v>0</v>
      </c>
      <c r="F404" s="1">
        <v>0</v>
      </c>
      <c r="G404" s="2">
        <f t="shared" si="8"/>
        <v>53.586910000000003</v>
      </c>
      <c r="H404" s="2">
        <f t="shared" si="9"/>
        <v>0.30000000000000426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2499119.7800000003</v>
      </c>
      <c r="D407" s="1">
        <f>'PR-RAS'!E412</f>
        <v>3218352.16</v>
      </c>
      <c r="E407" s="1">
        <v>0</v>
      </c>
      <c r="F407" s="1">
        <v>0</v>
      </c>
      <c r="G407" s="2">
        <f t="shared" si="8"/>
        <v>3627944.5846000006</v>
      </c>
      <c r="H407" s="2">
        <f t="shared" si="9"/>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2450016.16</v>
      </c>
      <c r="D408" s="1">
        <f>'PR-RAS'!E413</f>
        <v>3070995.09</v>
      </c>
      <c r="E408" s="1">
        <v>0</v>
      </c>
      <c r="F408" s="1">
        <v>0</v>
      </c>
      <c r="G408" s="2">
        <f t="shared" si="8"/>
        <v>3496946.5803799997</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49103.620000000112</v>
      </c>
      <c r="D409" s="1">
        <f>'PR-RAS'!E414</f>
        <v>147357.0700000003</v>
      </c>
      <c r="E409" s="1">
        <v>0</v>
      </c>
      <c r="F409" s="1">
        <v>0</v>
      </c>
      <c r="G409" s="2">
        <f t="shared" si="8"/>
        <v>140277.64608000027</v>
      </c>
      <c r="H409" s="2">
        <f t="shared" si="9"/>
        <v>0.45000000018626451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17576.05</v>
      </c>
      <c r="D412" s="1">
        <f>'PR-RAS'!E417</f>
        <v>40078.570000000007</v>
      </c>
      <c r="E412" s="1">
        <v>0</v>
      </c>
      <c r="F412" s="1">
        <v>0</v>
      </c>
      <c r="G412" s="2">
        <f t="shared" si="8"/>
        <v>40168.341090000002</v>
      </c>
      <c r="H412" s="2">
        <f t="shared" si="9"/>
        <v>0.47999999999228748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14708.01</v>
      </c>
      <c r="D413" s="1">
        <f>'PR-RAS'!E418</f>
        <v>16287.96</v>
      </c>
      <c r="E413" s="1">
        <v>0</v>
      </c>
      <c r="F413" s="1">
        <v>0</v>
      </c>
      <c r="G413" s="2">
        <f t="shared" si="8"/>
        <v>19480.979159999999</v>
      </c>
      <c r="H413" s="2">
        <f t="shared" si="9"/>
        <v>5.0000000001091394E-2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71626.960000000006</v>
      </c>
      <c r="D522" s="1">
        <f>'PR-RAS'!E528</f>
        <v>71553.84</v>
      </c>
      <c r="E522" s="1">
        <v>0</v>
      </c>
      <c r="F522" s="1">
        <v>0</v>
      </c>
      <c r="G522" s="2">
        <f t="shared" ref="G522:G809" si="10">(B522/1000)*(C522*1+D522*2)</f>
        <v>111876.74744000001</v>
      </c>
      <c r="H522" s="2">
        <f t="shared" ref="H522:H809" si="11">ABS(C522-ROUND(C522,0))+ABS(D522-ROUND(D522,0))</f>
        <v>0.19999999999708962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71626.960000000006</v>
      </c>
      <c r="D587" s="1">
        <f>'PR-RAS'!E593</f>
        <v>71553.84</v>
      </c>
      <c r="E587" s="1">
        <v>0</v>
      </c>
      <c r="F587" s="1">
        <v>0</v>
      </c>
      <c r="G587" s="2">
        <f t="shared" si="10"/>
        <v>125834.49904</v>
      </c>
      <c r="H587" s="2">
        <f t="shared" si="11"/>
        <v>0.19999999999708962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71626.960000000006</v>
      </c>
      <c r="D599" s="1">
        <f>'PR-RAS'!E605</f>
        <v>71553.84</v>
      </c>
      <c r="E599" s="1">
        <v>0</v>
      </c>
      <c r="F599" s="1">
        <v>0</v>
      </c>
      <c r="G599" s="2">
        <f t="shared" si="10"/>
        <v>128411.31472000001</v>
      </c>
      <c r="H599" s="2">
        <f t="shared" si="11"/>
        <v>0.19999999999708962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71626.960000000006</v>
      </c>
      <c r="D600" s="1">
        <f>'PR-RAS'!E606</f>
        <v>71553.84</v>
      </c>
      <c r="E600" s="1">
        <v>0</v>
      </c>
      <c r="F600" s="1">
        <v>0</v>
      </c>
      <c r="G600" s="2">
        <f t="shared" si="10"/>
        <v>128626.04936</v>
      </c>
      <c r="H600" s="2">
        <f t="shared" si="11"/>
        <v>0.19999999999708962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71626.960000000006</v>
      </c>
      <c r="D630" s="1">
        <f>'PR-RAS'!E636</f>
        <v>71553.84</v>
      </c>
      <c r="E630" s="1">
        <v>0</v>
      </c>
      <c r="F630" s="1">
        <v>0</v>
      </c>
      <c r="G630" s="2">
        <f t="shared" si="10"/>
        <v>135068.08856</v>
      </c>
      <c r="H630" s="2">
        <f t="shared" si="11"/>
        <v>0.19999999999708962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393.19</v>
      </c>
      <c r="D632" s="1">
        <f>'PR-RAS'!E638</f>
        <v>414</v>
      </c>
      <c r="E632" s="1">
        <v>0</v>
      </c>
      <c r="F632" s="1">
        <v>0</v>
      </c>
      <c r="G632" s="2">
        <f t="shared" si="10"/>
        <v>770.57089000000008</v>
      </c>
      <c r="H632" s="2">
        <f t="shared" si="11"/>
        <v>0.18999999999999773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2499119.7800000003</v>
      </c>
      <c r="D633" s="1">
        <f>'PR-RAS'!E639</f>
        <v>3218352.16</v>
      </c>
      <c r="E633" s="1">
        <v>0</v>
      </c>
      <c r="F633" s="1">
        <v>0</v>
      </c>
      <c r="G633" s="2">
        <f t="shared" si="10"/>
        <v>5647440.8312000008</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2521643.12</v>
      </c>
      <c r="D634" s="1">
        <f>'PR-RAS'!E640</f>
        <v>3142548.9299999997</v>
      </c>
      <c r="E634" s="1">
        <v>0</v>
      </c>
      <c r="F634" s="1">
        <v>0</v>
      </c>
      <c r="G634" s="2">
        <f t="shared" si="10"/>
        <v>5574667.0403400008</v>
      </c>
      <c r="H634" s="2">
        <f t="shared" si="11"/>
        <v>0.19000000040978193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75803.230000000447</v>
      </c>
      <c r="E635" s="1">
        <v>0</v>
      </c>
      <c r="F635" s="1">
        <v>0</v>
      </c>
      <c r="G635" s="2">
        <f t="shared" si="10"/>
        <v>96118.495640000561</v>
      </c>
      <c r="H635" s="2">
        <f t="shared" si="11"/>
        <v>0.23000000044703484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22523.339999999851</v>
      </c>
      <c r="D636" s="1">
        <f>'PR-RAS'!E642</f>
        <v>0</v>
      </c>
      <c r="E636" s="1">
        <v>0</v>
      </c>
      <c r="F636" s="1">
        <v>0</v>
      </c>
      <c r="G636" s="2">
        <f t="shared" si="10"/>
        <v>14302.320899999906</v>
      </c>
      <c r="H636" s="2">
        <f t="shared" si="11"/>
        <v>0.33999999985098839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17969.239999999998</v>
      </c>
      <c r="D638" s="1">
        <f>'PR-RAS'!E644</f>
        <v>40492.570000000007</v>
      </c>
      <c r="E638" s="1">
        <v>0</v>
      </c>
      <c r="F638" s="1">
        <v>0</v>
      </c>
      <c r="G638" s="2">
        <f t="shared" si="10"/>
        <v>63033.940060000001</v>
      </c>
      <c r="H638" s="2">
        <f t="shared" si="11"/>
        <v>0.66999999999097781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35310.66000000044</v>
      </c>
      <c r="E639" s="1">
        <v>0</v>
      </c>
      <c r="F639" s="1">
        <v>0</v>
      </c>
      <c r="G639" s="2">
        <f t="shared" si="10"/>
        <v>45056.402160000565</v>
      </c>
      <c r="H639" s="2">
        <f t="shared" si="11"/>
        <v>0.33999999955995008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40492.579999999849</v>
      </c>
      <c r="D640" s="1">
        <f>'PR-RAS'!E646</f>
        <v>0</v>
      </c>
      <c r="E640" s="1">
        <v>0</v>
      </c>
      <c r="F640" s="1">
        <v>0</v>
      </c>
      <c r="G640" s="2">
        <f t="shared" si="10"/>
        <v>25874.758619999902</v>
      </c>
      <c r="H640" s="2">
        <f t="shared" si="11"/>
        <v>0.42000000015104888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125318.25</v>
      </c>
      <c r="D641" s="1">
        <f>'PR-RAS'!E647</f>
        <v>152705.74</v>
      </c>
      <c r="E641" s="1">
        <v>0</v>
      </c>
      <c r="F641" s="1">
        <v>0</v>
      </c>
      <c r="G641" s="2">
        <f t="shared" si="10"/>
        <v>275667.02720000001</v>
      </c>
      <c r="H641" s="2">
        <f t="shared" si="11"/>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60468.91</v>
      </c>
      <c r="D642" s="1">
        <f>'PR-RAS'!E649</f>
        <v>43197.279999999999</v>
      </c>
      <c r="E642" s="1">
        <v>0</v>
      </c>
      <c r="F642" s="1">
        <v>0</v>
      </c>
      <c r="G642" s="2">
        <f t="shared" si="10"/>
        <v>94139.484270000001</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2714809.08</v>
      </c>
      <c r="D643" s="1">
        <f>'PR-RAS'!E650</f>
        <v>3417316.11</v>
      </c>
      <c r="E643" s="1">
        <v>0</v>
      </c>
      <c r="F643" s="1">
        <v>0</v>
      </c>
      <c r="G643" s="2">
        <f t="shared" si="10"/>
        <v>6130741.3146000002</v>
      </c>
      <c r="H643" s="2">
        <f t="shared" si="11"/>
        <v>0.18999999994412065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2732080.71</v>
      </c>
      <c r="D644" s="1">
        <f>'PR-RAS'!E651</f>
        <v>3177380.57</v>
      </c>
      <c r="E644" s="1">
        <v>0</v>
      </c>
      <c r="F644" s="1">
        <v>0</v>
      </c>
      <c r="G644" s="2">
        <f t="shared" si="10"/>
        <v>5842839.3095500004</v>
      </c>
      <c r="H644" s="2">
        <f t="shared" si="11"/>
        <v>0.72000000020489097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43197.280000000261</v>
      </c>
      <c r="D645" s="1">
        <f>'PR-RAS'!E652</f>
        <v>283132.81999999983</v>
      </c>
      <c r="E645" s="1">
        <v>0</v>
      </c>
      <c r="F645" s="1">
        <v>0</v>
      </c>
      <c r="G645" s="2">
        <f t="shared" si="10"/>
        <v>392494.12047999998</v>
      </c>
      <c r="H645" s="2">
        <f t="shared" si="11"/>
        <v>0.46000000042840838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89</v>
      </c>
      <c r="D647" s="1">
        <f>'PR-RAS'!E654</f>
        <v>99</v>
      </c>
      <c r="E647" s="1">
        <v>0</v>
      </c>
      <c r="F647" s="1">
        <v>0</v>
      </c>
      <c r="G647" s="2">
        <f t="shared" si="10"/>
        <v>185.40200000000002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90</v>
      </c>
      <c r="E649" s="1">
        <v>0</v>
      </c>
      <c r="F649" s="1">
        <v>0</v>
      </c>
      <c r="G649" s="2">
        <f t="shared" si="10"/>
        <v>169.12800000000001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38533.81</v>
      </c>
      <c r="D656" s="1">
        <f>'PR-RAS'!E663</f>
        <v>135594.95000000001</v>
      </c>
      <c r="E656" s="1">
        <v>0</v>
      </c>
      <c r="F656" s="1">
        <v>0</v>
      </c>
      <c r="G656" s="2">
        <f t="shared" si="10"/>
        <v>202869.03005000003</v>
      </c>
      <c r="H656" s="2">
        <f t="shared" si="11"/>
        <v>0.23999999999068677</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398030.45</v>
      </c>
      <c r="D687" s="1">
        <f>'PR-RAS'!E694</f>
        <v>417317.91</v>
      </c>
      <c r="E687" s="1">
        <v>0</v>
      </c>
      <c r="F687" s="1">
        <v>0</v>
      </c>
      <c r="G687" s="2">
        <f t="shared" si="10"/>
        <v>845609.06122000003</v>
      </c>
      <c r="H687" s="2">
        <f t="shared" si="11"/>
        <v>0.5400000000372529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1265238.1399999999</v>
      </c>
      <c r="D703" s="1">
        <f>'PR-RAS'!E710</f>
        <v>1352694.23</v>
      </c>
      <c r="E703" s="1">
        <v>0</v>
      </c>
      <c r="F703" s="1">
        <v>0</v>
      </c>
      <c r="G703" s="2">
        <f t="shared" si="10"/>
        <v>2787379.8731999998</v>
      </c>
      <c r="H703" s="2">
        <f t="shared" si="11"/>
        <v>0.36999999987892807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6234.53</v>
      </c>
      <c r="D709" s="1">
        <f>'PR-RAS'!E716</f>
        <v>8804.49</v>
      </c>
      <c r="E709" s="1">
        <v>0</v>
      </c>
      <c r="F709" s="1">
        <v>0</v>
      </c>
      <c r="G709" s="2">
        <f t="shared" si="10"/>
        <v>16881.20508</v>
      </c>
      <c r="H709" s="2">
        <f t="shared" si="11"/>
        <v>0.96000000000003638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8765.89</v>
      </c>
      <c r="D710" s="1">
        <f>'PR-RAS'!E717</f>
        <v>10305.24</v>
      </c>
      <c r="E710" s="1">
        <v>0</v>
      </c>
      <c r="F710" s="1">
        <v>0</v>
      </c>
      <c r="G710" s="2">
        <f t="shared" si="10"/>
        <v>20827.846329999997</v>
      </c>
      <c r="H710" s="2">
        <f t="shared" si="11"/>
        <v>0.3500000000003638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46416.39</v>
      </c>
      <c r="D711" s="1">
        <f>'PR-RAS'!E718</f>
        <v>50585.440000000002</v>
      </c>
      <c r="E711" s="1">
        <v>0</v>
      </c>
      <c r="F711" s="1">
        <v>0</v>
      </c>
      <c r="G711" s="2">
        <f t="shared" si="10"/>
        <v>104786.96170000001</v>
      </c>
      <c r="H711" s="2">
        <f t="shared" si="11"/>
        <v>0.83000000000174623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2456.6999999999998</v>
      </c>
      <c r="D713" s="1">
        <f>'PR-RAS'!E720</f>
        <v>2089.29</v>
      </c>
      <c r="E713" s="1">
        <v>0</v>
      </c>
      <c r="F713" s="1">
        <v>0</v>
      </c>
      <c r="G713" s="2">
        <f t="shared" si="10"/>
        <v>4724.3193599999995</v>
      </c>
      <c r="H713" s="2">
        <f t="shared" si="11"/>
        <v>0.59000000000014552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9024.01</v>
      </c>
      <c r="D718" s="1">
        <f>'PR-RAS'!E725</f>
        <v>8696.25</v>
      </c>
      <c r="E718" s="1">
        <v>0</v>
      </c>
      <c r="F718" s="1">
        <v>0</v>
      </c>
      <c r="G718" s="2">
        <f t="shared" si="10"/>
        <v>18940.63767</v>
      </c>
      <c r="H718" s="2">
        <f t="shared" si="11"/>
        <v>0.26000000000021828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11072.08</v>
      </c>
      <c r="D735" s="1">
        <f>'PR-RAS'!E742</f>
        <v>9253.64</v>
      </c>
      <c r="E735" s="1">
        <v>0</v>
      </c>
      <c r="F735" s="1">
        <v>0</v>
      </c>
      <c r="G735" s="2">
        <f t="shared" si="10"/>
        <v>21711.250240000001</v>
      </c>
      <c r="H735" s="2">
        <f t="shared" si="11"/>
        <v>0.44000000000050932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298611.94</v>
      </c>
      <c r="D788" s="1">
        <f>'PR-RAS'!E795</f>
        <v>336814.64</v>
      </c>
      <c r="E788" s="1">
        <v>0</v>
      </c>
      <c r="F788" s="1">
        <v>0</v>
      </c>
      <c r="G788" s="2">
        <f t="shared" si="10"/>
        <v>765153.84013999999</v>
      </c>
      <c r="H788" s="2">
        <f t="shared" si="11"/>
        <v>0.41999999998370185</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298.63</v>
      </c>
      <c r="D809" s="1">
        <f>'PR-RAS'!E816</f>
        <v>1328.32</v>
      </c>
      <c r="E809" s="1">
        <v>0</v>
      </c>
      <c r="F809" s="1">
        <v>0</v>
      </c>
      <c r="G809" s="2">
        <f t="shared" si="10"/>
        <v>2387.8581600000002</v>
      </c>
      <c r="H809" s="2">
        <f t="shared" si="11"/>
        <v>0.68999999999994088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1101.1600000000001</v>
      </c>
      <c r="D821" s="1">
        <f>'PR-RAS'!E828</f>
        <v>496.9</v>
      </c>
      <c r="E821" s="1">
        <v>0</v>
      </c>
      <c r="F821" s="1">
        <v>0</v>
      </c>
      <c r="G821" s="2">
        <f t="shared" si="18"/>
        <v>1717.8671999999999</v>
      </c>
      <c r="H821" s="2">
        <f t="shared" si="19"/>
        <v>0.26000000000010459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5575053.6099999994</v>
      </c>
      <c r="D984" s="6">
        <f>BILANCA!E6</f>
        <v>5843914.7199999997</v>
      </c>
      <c r="E984" s="6">
        <v>0</v>
      </c>
      <c r="F984" s="6">
        <v>0</v>
      </c>
      <c r="G984" s="7">
        <f t="shared" ref="G984:G1241" si="22">B984/1000*C984+B984/500*D984</f>
        <v>17262.88305</v>
      </c>
      <c r="H984" s="7">
        <f t="shared" si="19"/>
        <v>0.67000000085681677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5360690.4799999995</v>
      </c>
      <c r="D985" s="1">
        <f>BILANCA!E7</f>
        <v>5367171.09</v>
      </c>
      <c r="E985" s="1">
        <v>0</v>
      </c>
      <c r="F985" s="1">
        <v>0</v>
      </c>
      <c r="G985" s="2">
        <f t="shared" si="22"/>
        <v>32190.065319999998</v>
      </c>
      <c r="H985" s="2">
        <f t="shared" si="19"/>
        <v>0.56999999936670065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455245.01999999996</v>
      </c>
      <c r="D986" s="1">
        <f>BILANCA!E8</f>
        <v>455245.01999999996</v>
      </c>
      <c r="E986" s="1">
        <v>0</v>
      </c>
      <c r="F986" s="1">
        <v>0</v>
      </c>
      <c r="G986" s="2">
        <f t="shared" si="22"/>
        <v>4097.2051799999999</v>
      </c>
      <c r="H986" s="2">
        <f t="shared" si="19"/>
        <v>3.9999999920837581E-2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71261.8</v>
      </c>
      <c r="D987" s="1">
        <f>BILANCA!E9</f>
        <v>71261.8</v>
      </c>
      <c r="E987" s="1">
        <v>0</v>
      </c>
      <c r="F987" s="1">
        <v>0</v>
      </c>
      <c r="G987" s="2">
        <f t="shared" si="22"/>
        <v>855.14160000000015</v>
      </c>
      <c r="H987" s="2">
        <f t="shared" si="19"/>
        <v>0.39999999999417923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383983.22</v>
      </c>
      <c r="D988" s="1">
        <f>BILANCA!E10</f>
        <v>383983.22</v>
      </c>
      <c r="E988" s="1">
        <v>0</v>
      </c>
      <c r="F988" s="1">
        <v>0</v>
      </c>
      <c r="G988" s="2">
        <f t="shared" si="22"/>
        <v>5759.7482999999993</v>
      </c>
      <c r="H988" s="2">
        <f t="shared" si="19"/>
        <v>0.43999999994412065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4159277.9599999995</v>
      </c>
      <c r="D990" s="1">
        <f>BILANCA!E12</f>
        <v>4165758.5700000003</v>
      </c>
      <c r="E990" s="1">
        <v>0</v>
      </c>
      <c r="F990" s="1">
        <v>0</v>
      </c>
      <c r="G990" s="2">
        <f t="shared" si="22"/>
        <v>87435.565700000006</v>
      </c>
      <c r="H990" s="2">
        <f t="shared" si="19"/>
        <v>0.47000000020489097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4098849.0299999993</v>
      </c>
      <c r="D991" s="1">
        <f>BILANCA!E13</f>
        <v>4068399.41</v>
      </c>
      <c r="E991" s="1">
        <v>0</v>
      </c>
      <c r="F991" s="1">
        <v>0</v>
      </c>
      <c r="G991" s="2">
        <f t="shared" si="22"/>
        <v>97885.18280000001</v>
      </c>
      <c r="H991" s="2">
        <f t="shared" si="19"/>
        <v>0.43999999947845936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809451.85</v>
      </c>
      <c r="D992" s="1">
        <f>BILANCA!E14</f>
        <v>883084.98</v>
      </c>
      <c r="E992" s="1">
        <v>0</v>
      </c>
      <c r="F992" s="1">
        <v>0</v>
      </c>
      <c r="G992" s="2">
        <f t="shared" si="22"/>
        <v>23180.596289999998</v>
      </c>
      <c r="H992" s="2">
        <f t="shared" si="19"/>
        <v>0.17000000004190952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6333285.3399999999</v>
      </c>
      <c r="D993" s="1">
        <f>BILANCA!E15</f>
        <v>6333285.3399999999</v>
      </c>
      <c r="E993" s="1">
        <v>0</v>
      </c>
      <c r="F993" s="1">
        <v>0</v>
      </c>
      <c r="G993" s="2">
        <f t="shared" si="22"/>
        <v>189998.56020000001</v>
      </c>
      <c r="H993" s="2">
        <f t="shared" si="19"/>
        <v>0.67999999970197678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3043888.16</v>
      </c>
      <c r="D996" s="1">
        <f>BILANCA!E18</f>
        <v>3147970.91</v>
      </c>
      <c r="E996" s="1">
        <v>0</v>
      </c>
      <c r="F996" s="1">
        <v>0</v>
      </c>
      <c r="G996" s="2">
        <f t="shared" si="22"/>
        <v>121417.78974000001</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51829.869999999879</v>
      </c>
      <c r="D997" s="1">
        <f>BILANCA!E19</f>
        <v>89533.619999999879</v>
      </c>
      <c r="E997" s="1">
        <v>0</v>
      </c>
      <c r="F997" s="1">
        <v>0</v>
      </c>
      <c r="G997" s="2">
        <f t="shared" si="22"/>
        <v>3232.5595399999947</v>
      </c>
      <c r="H997" s="2">
        <f t="shared" si="19"/>
        <v>0.51000000024214387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129151.53</v>
      </c>
      <c r="D998" s="1">
        <f>BILANCA!E20</f>
        <v>131087.01999999999</v>
      </c>
      <c r="E998" s="1">
        <v>0</v>
      </c>
      <c r="F998" s="1">
        <v>0</v>
      </c>
      <c r="G998" s="2">
        <f t="shared" si="22"/>
        <v>5869.8835499999996</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44008.31</v>
      </c>
      <c r="D999" s="1">
        <f>BILANCA!E21</f>
        <v>44008.31</v>
      </c>
      <c r="E999" s="1">
        <v>0</v>
      </c>
      <c r="F999" s="1">
        <v>0</v>
      </c>
      <c r="G999" s="2">
        <f t="shared" si="22"/>
        <v>2112.3988800000002</v>
      </c>
      <c r="H999" s="2">
        <f t="shared" si="19"/>
        <v>0.61999999999534339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68953.539999999994</v>
      </c>
      <c r="D1000" s="1">
        <f>BILANCA!E22</f>
        <v>68953.53</v>
      </c>
      <c r="E1000" s="1">
        <v>0</v>
      </c>
      <c r="F1000" s="1">
        <v>0</v>
      </c>
      <c r="G1000" s="2">
        <f t="shared" si="22"/>
        <v>3516.6302000000001</v>
      </c>
      <c r="H1000" s="2">
        <f t="shared" si="19"/>
        <v>0.930000000007567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336646.49</v>
      </c>
      <c r="D1001" s="1">
        <f>BILANCA!E23</f>
        <v>356343.62</v>
      </c>
      <c r="E1001" s="1">
        <v>0</v>
      </c>
      <c r="F1001" s="1">
        <v>0</v>
      </c>
      <c r="G1001" s="2">
        <f t="shared" si="22"/>
        <v>18888.007139999998</v>
      </c>
      <c r="H1001" s="2">
        <f t="shared" si="19"/>
        <v>0.86999999999534339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14254.26</v>
      </c>
      <c r="D1002" s="1">
        <f>BILANCA!E24</f>
        <v>14254.26</v>
      </c>
      <c r="E1002" s="1">
        <v>0</v>
      </c>
      <c r="F1002" s="1">
        <v>0</v>
      </c>
      <c r="G1002" s="2">
        <f t="shared" si="22"/>
        <v>812.49281999999994</v>
      </c>
      <c r="H1002" s="2">
        <f t="shared" si="19"/>
        <v>0.52000000000043656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1820.5</v>
      </c>
      <c r="D1003" s="1">
        <f>BILANCA!E25</f>
        <v>1820.5</v>
      </c>
      <c r="E1003" s="1">
        <v>0</v>
      </c>
      <c r="F1003" s="1">
        <v>0</v>
      </c>
      <c r="G1003" s="2">
        <f t="shared" si="22"/>
        <v>109.23000000000002</v>
      </c>
      <c r="H1003" s="2">
        <f t="shared" si="19"/>
        <v>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915680.85</v>
      </c>
      <c r="D1004" s="1">
        <f>BILANCA!E26</f>
        <v>975399.71</v>
      </c>
      <c r="E1004" s="1">
        <v>0</v>
      </c>
      <c r="F1004" s="1">
        <v>0</v>
      </c>
      <c r="G1004" s="2">
        <f t="shared" si="22"/>
        <v>60196.08567</v>
      </c>
      <c r="H1004" s="2">
        <f t="shared" si="19"/>
        <v>0.44000000006053597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1458685.61</v>
      </c>
      <c r="D1006" s="1">
        <f>BILANCA!E28</f>
        <v>1502333.33</v>
      </c>
      <c r="E1006" s="1">
        <v>0</v>
      </c>
      <c r="F1006" s="1">
        <v>0</v>
      </c>
      <c r="G1006" s="2">
        <f t="shared" si="22"/>
        <v>102657.10221000001</v>
      </c>
      <c r="H1006" s="2">
        <f t="shared" si="19"/>
        <v>0.71999999997206032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93783.98</v>
      </c>
      <c r="D1008" s="1">
        <f>BILANCA!E30</f>
        <v>93783.98</v>
      </c>
      <c r="E1008" s="1">
        <v>0</v>
      </c>
      <c r="F1008" s="1">
        <v>0</v>
      </c>
      <c r="G1008" s="2">
        <f t="shared" si="22"/>
        <v>7033.798499999999</v>
      </c>
      <c r="H1008" s="2">
        <f t="shared" si="19"/>
        <v>4.0000000008149073E-2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93783.98</v>
      </c>
      <c r="D1012" s="1">
        <f>BILANCA!E34</f>
        <v>93783.98</v>
      </c>
      <c r="E1012" s="1">
        <v>0</v>
      </c>
      <c r="F1012" s="1">
        <v>0</v>
      </c>
      <c r="G1012" s="2">
        <f t="shared" si="22"/>
        <v>8159.2062599999999</v>
      </c>
      <c r="H1012" s="2">
        <f t="shared" si="19"/>
        <v>4.0000000008149073E-2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8599.0600000000013</v>
      </c>
      <c r="D1023" s="1">
        <f>BILANCA!E45</f>
        <v>7825.54</v>
      </c>
      <c r="E1023" s="1">
        <v>0</v>
      </c>
      <c r="F1023" s="1">
        <v>0</v>
      </c>
      <c r="G1023" s="2">
        <f t="shared" si="22"/>
        <v>970.00559999999996</v>
      </c>
      <c r="H1023" s="2">
        <f t="shared" si="19"/>
        <v>0.52000000000134605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12623.6</v>
      </c>
      <c r="D1025" s="1">
        <f>BILANCA!E47</f>
        <v>12623.6</v>
      </c>
      <c r="E1025" s="1">
        <v>0</v>
      </c>
      <c r="F1025" s="1">
        <v>0</v>
      </c>
      <c r="G1025" s="2">
        <f t="shared" si="22"/>
        <v>1590.5736000000002</v>
      </c>
      <c r="H1025" s="2">
        <f t="shared" si="19"/>
        <v>0.7999999999992724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4024.54</v>
      </c>
      <c r="D1028" s="1">
        <f>BILANCA!E50</f>
        <v>4798.0600000000004</v>
      </c>
      <c r="E1028" s="1">
        <v>0</v>
      </c>
      <c r="F1028" s="1">
        <v>0</v>
      </c>
      <c r="G1028" s="2">
        <f t="shared" si="22"/>
        <v>612.92970000000003</v>
      </c>
      <c r="H1028" s="2">
        <f t="shared" si="19"/>
        <v>0.52000000000043656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224516.3</v>
      </c>
      <c r="D1032" s="1">
        <f>BILANCA!E54</f>
        <v>249668.5</v>
      </c>
      <c r="E1032" s="1">
        <v>0</v>
      </c>
      <c r="F1032" s="1">
        <v>0</v>
      </c>
      <c r="G1032" s="2">
        <f t="shared" si="22"/>
        <v>35468.811700000006</v>
      </c>
      <c r="H1032" s="2">
        <f t="shared" si="19"/>
        <v>0.79999999998835847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224516.3</v>
      </c>
      <c r="D1033" s="1">
        <f>BILANCA!E55</f>
        <v>249668.5</v>
      </c>
      <c r="E1033" s="1">
        <v>0</v>
      </c>
      <c r="F1033" s="1">
        <v>0</v>
      </c>
      <c r="G1033" s="2">
        <f t="shared" si="22"/>
        <v>36192.665000000001</v>
      </c>
      <c r="H1033" s="2">
        <f t="shared" si="19"/>
        <v>0.79999999998835847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746167.5</v>
      </c>
      <c r="D1034" s="1">
        <f>BILANCA!E56</f>
        <v>746167.5</v>
      </c>
      <c r="E1034" s="1">
        <v>0</v>
      </c>
      <c r="F1034" s="1">
        <v>0</v>
      </c>
      <c r="G1034" s="2">
        <f t="shared" si="22"/>
        <v>114163.62749999999</v>
      </c>
      <c r="H1034" s="2">
        <f t="shared" si="19"/>
        <v>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463010.02</v>
      </c>
      <c r="D1035" s="1">
        <f>BILANCA!E57</f>
        <v>463010.02</v>
      </c>
      <c r="E1035" s="1">
        <v>0</v>
      </c>
      <c r="F1035" s="1">
        <v>0</v>
      </c>
      <c r="G1035" s="2">
        <f t="shared" si="22"/>
        <v>72229.563120000006</v>
      </c>
      <c r="H1035" s="2">
        <f t="shared" si="19"/>
        <v>4.0000000037252903E-2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281077.71000000002</v>
      </c>
      <c r="D1036" s="1">
        <f>BILANCA!E58</f>
        <v>281077.71000000002</v>
      </c>
      <c r="E1036" s="1">
        <v>0</v>
      </c>
      <c r="F1036" s="1">
        <v>0</v>
      </c>
      <c r="G1036" s="2">
        <f t="shared" si="22"/>
        <v>44691.355890000006</v>
      </c>
      <c r="H1036" s="2">
        <f t="shared" si="19"/>
        <v>0.57999999995809048</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2079.77</v>
      </c>
      <c r="D1037" s="1">
        <f>BILANCA!E59</f>
        <v>2079.77</v>
      </c>
      <c r="E1037" s="1">
        <v>0</v>
      </c>
      <c r="F1037" s="1">
        <v>0</v>
      </c>
      <c r="G1037" s="2">
        <f t="shared" si="22"/>
        <v>336.92273999999998</v>
      </c>
      <c r="H1037" s="2">
        <f t="shared" si="19"/>
        <v>0.46000000000003638</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214363.13</v>
      </c>
      <c r="D1046" s="1">
        <f>BILANCA!E68</f>
        <v>476743.63</v>
      </c>
      <c r="E1046" s="1">
        <v>0</v>
      </c>
      <c r="F1046" s="1">
        <v>0</v>
      </c>
      <c r="G1046" s="2">
        <f t="shared" si="22"/>
        <v>73574.574569999997</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43197.279999999999</v>
      </c>
      <c r="D1047" s="1">
        <f>BILANCA!E69</f>
        <v>283132.82</v>
      </c>
      <c r="E1047" s="1">
        <v>0</v>
      </c>
      <c r="F1047" s="1">
        <v>0</v>
      </c>
      <c r="G1047" s="2">
        <f t="shared" si="22"/>
        <v>39005.626880000003</v>
      </c>
      <c r="H1047" s="2">
        <f t="shared" si="19"/>
        <v>0.45999999999185093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43197.279999999999</v>
      </c>
      <c r="D1048" s="1">
        <f>BILANCA!E70</f>
        <v>283132.82</v>
      </c>
      <c r="E1048" s="1">
        <v>0</v>
      </c>
      <c r="F1048" s="1">
        <v>0</v>
      </c>
      <c r="G1048" s="2">
        <f t="shared" si="22"/>
        <v>39615.089800000002</v>
      </c>
      <c r="H1048" s="2">
        <f t="shared" si="19"/>
        <v>0.45999999999185093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43197.279999999999</v>
      </c>
      <c r="D1050" s="1">
        <f>BILANCA!E72</f>
        <v>283132.82</v>
      </c>
      <c r="E1050" s="1">
        <v>0</v>
      </c>
      <c r="F1050" s="1">
        <v>0</v>
      </c>
      <c r="G1050" s="2">
        <f t="shared" si="22"/>
        <v>40834.015640000005</v>
      </c>
      <c r="H1050" s="2">
        <f t="shared" si="19"/>
        <v>0.45999999999185093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31139.59</v>
      </c>
      <c r="D1056" s="1">
        <f>BILANCA!E78</f>
        <v>24617.119999999999</v>
      </c>
      <c r="E1056" s="1">
        <v>0</v>
      </c>
      <c r="F1056" s="1">
        <v>0</v>
      </c>
      <c r="G1056" s="2">
        <f t="shared" si="22"/>
        <v>5867.2895899999994</v>
      </c>
      <c r="H1056" s="2">
        <f t="shared" si="19"/>
        <v>0.52999999999883585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31139.59</v>
      </c>
      <c r="D1064" s="1">
        <f>BILANCA!E86</f>
        <v>24617.119999999999</v>
      </c>
      <c r="E1064" s="1">
        <v>0</v>
      </c>
      <c r="F1064" s="1">
        <v>0</v>
      </c>
      <c r="G1064" s="2">
        <f t="shared" si="22"/>
        <v>6510.2802300000003</v>
      </c>
      <c r="H1064" s="2">
        <f t="shared" si="19"/>
        <v>0.52999999999883585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14708.01</v>
      </c>
      <c r="D1124" s="1">
        <f>BILANCA!E146</f>
        <v>16287.949999999999</v>
      </c>
      <c r="E1124" s="1">
        <v>0</v>
      </c>
      <c r="F1124" s="1">
        <v>0</v>
      </c>
      <c r="G1124" s="2">
        <f t="shared" si="22"/>
        <v>6667.0313099999985</v>
      </c>
      <c r="H1124" s="2">
        <f t="shared" si="23"/>
        <v>6.0000000001309672E-2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12494.74</v>
      </c>
      <c r="D1137" s="1">
        <f>BILANCA!E159</f>
        <v>15077.64</v>
      </c>
      <c r="E1137" s="1">
        <v>0</v>
      </c>
      <c r="F1137" s="1">
        <v>0</v>
      </c>
      <c r="G1137" s="2">
        <f t="shared" si="22"/>
        <v>6568.1030799999999</v>
      </c>
      <c r="H1137" s="2">
        <f t="shared" si="23"/>
        <v>0.62000000000080036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2213.27</v>
      </c>
      <c r="D1138" s="1">
        <f>BILANCA!E160</f>
        <v>1210.31</v>
      </c>
      <c r="E1138" s="1">
        <v>0</v>
      </c>
      <c r="F1138" s="1">
        <v>0</v>
      </c>
      <c r="G1138" s="2">
        <f t="shared" si="22"/>
        <v>718.25295000000006</v>
      </c>
      <c r="H1138" s="2">
        <f t="shared" si="23"/>
        <v>0.57999999999992724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125318.25</v>
      </c>
      <c r="D1148" s="1">
        <f>BILANCA!E170</f>
        <v>152705.74</v>
      </c>
      <c r="E1148" s="1">
        <v>0</v>
      </c>
      <c r="F1148" s="1">
        <v>0</v>
      </c>
      <c r="G1148" s="2">
        <f t="shared" si="22"/>
        <v>71070.405450000006</v>
      </c>
      <c r="H1148" s="2">
        <f t="shared" si="23"/>
        <v>0.51000000000931323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125318.25</v>
      </c>
      <c r="D1149" s="1">
        <f>BILANCA!E171</f>
        <v>152705.74</v>
      </c>
      <c r="E1149" s="1">
        <v>0</v>
      </c>
      <c r="F1149" s="1">
        <v>0</v>
      </c>
      <c r="G1149" s="2">
        <f t="shared" si="22"/>
        <v>71501.135179999997</v>
      </c>
      <c r="H1149" s="2">
        <f t="shared" si="23"/>
        <v>0.51000000000931323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5575053.6099999994</v>
      </c>
      <c r="D1152" s="1">
        <f>BILANCA!E175</f>
        <v>5843914.7200000007</v>
      </c>
      <c r="E1152" s="1">
        <v>0</v>
      </c>
      <c r="F1152" s="1">
        <v>0</v>
      </c>
      <c r="G1152" s="2">
        <f t="shared" si="22"/>
        <v>2917427.2354500005</v>
      </c>
      <c r="H1152" s="2">
        <f t="shared" si="23"/>
        <v>0.66999999992549419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648202.88</v>
      </c>
      <c r="D1153" s="1">
        <f>BILANCA!E176</f>
        <v>761646.37</v>
      </c>
      <c r="E1153" s="1">
        <v>0</v>
      </c>
      <c r="F1153" s="1">
        <v>0</v>
      </c>
      <c r="G1153" s="2">
        <f t="shared" si="22"/>
        <v>369154.25540000002</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228115.92999999996</v>
      </c>
      <c r="D1154" s="1">
        <f>BILANCA!E177</f>
        <v>400800.89</v>
      </c>
      <c r="E1154" s="1">
        <v>0</v>
      </c>
      <c r="F1154" s="1">
        <v>0</v>
      </c>
      <c r="G1154" s="2">
        <f t="shared" si="22"/>
        <v>176081.72841000001</v>
      </c>
      <c r="H1154" s="2">
        <f t="shared" si="23"/>
        <v>0.18000000002211891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120130.98</v>
      </c>
      <c r="D1155" s="1">
        <f>BILANCA!E178</f>
        <v>149147.6</v>
      </c>
      <c r="E1155" s="1">
        <v>0</v>
      </c>
      <c r="F1155" s="1">
        <v>0</v>
      </c>
      <c r="G1155" s="2">
        <f t="shared" si="22"/>
        <v>71969.302960000001</v>
      </c>
      <c r="H1155" s="2">
        <f t="shared" si="23"/>
        <v>0.41999999999825377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82796.81</v>
      </c>
      <c r="D1156" s="1">
        <f>BILANCA!E179</f>
        <v>227568.55</v>
      </c>
      <c r="E1156" s="1">
        <v>0</v>
      </c>
      <c r="F1156" s="1">
        <v>0</v>
      </c>
      <c r="G1156" s="2">
        <f t="shared" si="22"/>
        <v>93062.566429999992</v>
      </c>
      <c r="H1156" s="2">
        <f t="shared" si="23"/>
        <v>0.64000000001396984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1364.3</v>
      </c>
      <c r="D1157" s="1">
        <f>BILANCA!E180</f>
        <v>1293.47</v>
      </c>
      <c r="E1157" s="1">
        <v>0</v>
      </c>
      <c r="F1157" s="1">
        <v>0</v>
      </c>
      <c r="G1157" s="2">
        <f t="shared" si="22"/>
        <v>687.51576</v>
      </c>
      <c r="H1157" s="2">
        <f t="shared" si="23"/>
        <v>0.76999999999998181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1364.3</v>
      </c>
      <c r="D1160" s="1">
        <f>BILANCA!E183</f>
        <v>1293.47</v>
      </c>
      <c r="E1160" s="1">
        <v>0</v>
      </c>
      <c r="F1160" s="1">
        <v>0</v>
      </c>
      <c r="G1160" s="2">
        <f t="shared" si="22"/>
        <v>699.36947999999995</v>
      </c>
      <c r="H1160" s="2">
        <f t="shared" si="23"/>
        <v>0.76999999999998181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334.46</v>
      </c>
      <c r="E1163" s="1">
        <v>0</v>
      </c>
      <c r="F1163" s="1">
        <v>0</v>
      </c>
      <c r="G1163" s="2">
        <f t="shared" si="22"/>
        <v>120.40559999999999</v>
      </c>
      <c r="H1163" s="2">
        <f t="shared" si="23"/>
        <v>0.45999999999997954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23823.84</v>
      </c>
      <c r="D1165" s="1">
        <f>BILANCA!E188</f>
        <v>22456.81</v>
      </c>
      <c r="E1165" s="1">
        <v>0</v>
      </c>
      <c r="F1165" s="1">
        <v>0</v>
      </c>
      <c r="G1165" s="2">
        <f t="shared" si="22"/>
        <v>12510.217720000001</v>
      </c>
      <c r="H1165" s="2">
        <f t="shared" si="23"/>
        <v>0.34999999999854481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8216.4</v>
      </c>
      <c r="D1166" s="1">
        <f>BILANCA!E189</f>
        <v>14475.81</v>
      </c>
      <c r="E1166" s="1">
        <v>0</v>
      </c>
      <c r="F1166" s="1">
        <v>0</v>
      </c>
      <c r="G1166" s="2">
        <f t="shared" si="22"/>
        <v>6801.74766</v>
      </c>
      <c r="H1166" s="2">
        <f t="shared" si="23"/>
        <v>0.59000000000014552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408055.19</v>
      </c>
      <c r="D1183" s="1">
        <f>BILANCA!E206</f>
        <v>336501.35</v>
      </c>
      <c r="E1183" s="1">
        <v>0</v>
      </c>
      <c r="F1183" s="1">
        <v>0</v>
      </c>
      <c r="G1183" s="2">
        <f t="shared" si="22"/>
        <v>216211.57800000001</v>
      </c>
      <c r="H1183" s="2">
        <f t="shared" si="23"/>
        <v>0.53999999997904524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408055.19</v>
      </c>
      <c r="D1184" s="1">
        <f>BILANCA!E207</f>
        <v>336501.35</v>
      </c>
      <c r="E1184" s="1">
        <v>0</v>
      </c>
      <c r="F1184" s="1">
        <v>0</v>
      </c>
      <c r="G1184" s="2">
        <f t="shared" si="22"/>
        <v>217292.63588999998</v>
      </c>
      <c r="H1184" s="2">
        <f t="shared" si="23"/>
        <v>0.53999999997904524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408055.19</v>
      </c>
      <c r="D1189" s="1">
        <f>BILANCA!E212</f>
        <v>336501.35</v>
      </c>
      <c r="E1189" s="1">
        <v>0</v>
      </c>
      <c r="F1189" s="1">
        <v>0</v>
      </c>
      <c r="G1189" s="2">
        <f t="shared" si="22"/>
        <v>222697.92533999999</v>
      </c>
      <c r="H1189" s="2">
        <f t="shared" si="23"/>
        <v>0.53999999997904524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3815.36</v>
      </c>
      <c r="D1211" s="1">
        <f>BILANCA!E234</f>
        <v>9868.32</v>
      </c>
      <c r="E1211" s="1">
        <v>0</v>
      </c>
      <c r="F1211" s="1">
        <v>0</v>
      </c>
      <c r="G1211" s="2">
        <f t="shared" si="22"/>
        <v>5369.8559999999998</v>
      </c>
      <c r="H1211" s="2">
        <f t="shared" si="23"/>
        <v>0.67999999999983629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3815.36</v>
      </c>
      <c r="D1213" s="1">
        <f>BILANCA!E236</f>
        <v>9868.32</v>
      </c>
      <c r="E1213" s="1">
        <v>0</v>
      </c>
      <c r="F1213" s="1">
        <v>0</v>
      </c>
      <c r="G1213" s="2">
        <f t="shared" si="22"/>
        <v>5416.96</v>
      </c>
      <c r="H1213" s="2">
        <f t="shared" si="23"/>
        <v>0.67999999999983629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4926850.7299999995</v>
      </c>
      <c r="D1214" s="1">
        <f>BILANCA!E237</f>
        <v>5082268.3500000006</v>
      </c>
      <c r="E1214" s="1">
        <v>0</v>
      </c>
      <c r="F1214" s="1">
        <v>0</v>
      </c>
      <c r="G1214" s="2">
        <f t="shared" si="22"/>
        <v>3486110.49633</v>
      </c>
      <c r="H1214" s="2">
        <f t="shared" si="23"/>
        <v>0.62000000104308128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4952635.3</v>
      </c>
      <c r="D1215" s="1">
        <f>BILANCA!E238</f>
        <v>5030669.7300000004</v>
      </c>
      <c r="E1215" s="1">
        <v>0</v>
      </c>
      <c r="F1215" s="1">
        <v>0</v>
      </c>
      <c r="G1215" s="2">
        <f t="shared" si="22"/>
        <v>3483242.1443200009</v>
      </c>
      <c r="H1215" s="2">
        <f t="shared" si="23"/>
        <v>0.56999999936670065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5360690.49</v>
      </c>
      <c r="D1216" s="1">
        <f>BILANCA!E239</f>
        <v>5367171.08</v>
      </c>
      <c r="E1216" s="1">
        <v>0</v>
      </c>
      <c r="F1216" s="1">
        <v>0</v>
      </c>
      <c r="G1216" s="2">
        <f t="shared" si="22"/>
        <v>3750142.60745</v>
      </c>
      <c r="H1216" s="2">
        <f t="shared" si="23"/>
        <v>0.57000000029802322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4418794.92</v>
      </c>
      <c r="D1217" s="1">
        <f>BILANCA!E240</f>
        <v>4425275.51</v>
      </c>
      <c r="E1217" s="1">
        <v>0</v>
      </c>
      <c r="F1217" s="1">
        <v>0</v>
      </c>
      <c r="G1217" s="2">
        <f t="shared" si="22"/>
        <v>3105026.9499599999</v>
      </c>
      <c r="H1217" s="2">
        <f t="shared" si="23"/>
        <v>0.57000000029802322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941895.57</v>
      </c>
      <c r="D1218" s="1">
        <f>BILANCA!E241</f>
        <v>941895.57</v>
      </c>
      <c r="E1218" s="1">
        <v>0</v>
      </c>
      <c r="F1218" s="1">
        <v>0</v>
      </c>
      <c r="G1218" s="2">
        <f t="shared" si="22"/>
        <v>664036.37684999988</v>
      </c>
      <c r="H1218" s="2">
        <f t="shared" si="23"/>
        <v>0.86000000010244548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408055.19</v>
      </c>
      <c r="D1219" s="1">
        <f>BILANCA!E242</f>
        <v>336501.35</v>
      </c>
      <c r="E1219" s="1">
        <v>0</v>
      </c>
      <c r="F1219" s="1">
        <v>0</v>
      </c>
      <c r="G1219" s="2">
        <f t="shared" si="22"/>
        <v>255129.66203999997</v>
      </c>
      <c r="H1219" s="2">
        <f t="shared" si="23"/>
        <v>0.53999999997904524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408055.19</v>
      </c>
      <c r="D1221" s="1">
        <f>BILANCA!E244</f>
        <v>336501.35</v>
      </c>
      <c r="E1221" s="1">
        <v>0</v>
      </c>
      <c r="F1221" s="1">
        <v>0</v>
      </c>
      <c r="G1221" s="2">
        <f t="shared" si="22"/>
        <v>257291.77781999999</v>
      </c>
      <c r="H1221" s="2">
        <f t="shared" si="23"/>
        <v>0.53999999997904524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-40492.58</v>
      </c>
      <c r="D1222" s="1">
        <f>BILANCA!E245</f>
        <v>35310.660000000003</v>
      </c>
      <c r="E1222" s="1">
        <v>0</v>
      </c>
      <c r="F1222" s="1">
        <v>0</v>
      </c>
      <c r="G1222" s="2">
        <f t="shared" si="22"/>
        <v>7200.768860000002</v>
      </c>
      <c r="H1222" s="2">
        <f t="shared" si="23"/>
        <v>0.75999999999476131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40.08</v>
      </c>
      <c r="D1223" s="1">
        <f>BILANCA!E246</f>
        <v>253209.25</v>
      </c>
      <c r="E1223" s="1">
        <v>0</v>
      </c>
      <c r="F1223" s="1">
        <v>0</v>
      </c>
      <c r="G1223" s="2">
        <f t="shared" si="22"/>
        <v>121550.0592</v>
      </c>
      <c r="H1223" s="2">
        <f t="shared" si="23"/>
        <v>0.32999999999999829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40.08</v>
      </c>
      <c r="D1225" s="1">
        <f>BILANCA!E248</f>
        <v>253209.25</v>
      </c>
      <c r="E1225" s="1">
        <v>0</v>
      </c>
      <c r="F1225" s="1">
        <v>0</v>
      </c>
      <c r="G1225" s="2">
        <f t="shared" si="22"/>
        <v>122562.97636</v>
      </c>
      <c r="H1225" s="2">
        <f t="shared" si="23"/>
        <v>0.32999999999999829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40532.660000000003</v>
      </c>
      <c r="D1227" s="1">
        <f>BILANCA!E250</f>
        <v>217898.59</v>
      </c>
      <c r="E1227" s="1">
        <v>0</v>
      </c>
      <c r="F1227" s="1">
        <v>0</v>
      </c>
      <c r="G1227" s="2">
        <f t="shared" si="22"/>
        <v>116224.48095999999</v>
      </c>
      <c r="H1227" s="2">
        <f t="shared" si="23"/>
        <v>0.75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40118.660000000003</v>
      </c>
      <c r="D1228" s="1">
        <f>BILANCA!E251</f>
        <v>217484.59</v>
      </c>
      <c r="E1228" s="1">
        <v>0</v>
      </c>
      <c r="F1228" s="1">
        <v>0</v>
      </c>
      <c r="G1228" s="2">
        <f t="shared" si="22"/>
        <v>116396.5208</v>
      </c>
      <c r="H1228" s="2">
        <f t="shared" si="23"/>
        <v>0.75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414</v>
      </c>
      <c r="D1230" s="1">
        <f>BILANCA!E253</f>
        <v>414</v>
      </c>
      <c r="E1230" s="1">
        <v>0</v>
      </c>
      <c r="F1230" s="1">
        <v>0</v>
      </c>
      <c r="G1230" s="2">
        <f t="shared" si="22"/>
        <v>306.774</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14708.01</v>
      </c>
      <c r="D1232" s="1">
        <f>BILANCA!E255</f>
        <v>16287.96</v>
      </c>
      <c r="E1232" s="1">
        <v>0</v>
      </c>
      <c r="F1232" s="1">
        <v>0</v>
      </c>
      <c r="G1232" s="2">
        <f t="shared" si="22"/>
        <v>11773.69857</v>
      </c>
      <c r="H1232" s="2">
        <f t="shared" si="23"/>
        <v>5.0000000001091394E-2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14708.01</v>
      </c>
      <c r="D1240" s="1">
        <f>BILANCA!E264</f>
        <v>16287.95</v>
      </c>
      <c r="E1240" s="1">
        <v>0</v>
      </c>
      <c r="F1240" s="1">
        <v>0</v>
      </c>
      <c r="G1240" s="2">
        <f t="shared" si="22"/>
        <v>12151.964870000002</v>
      </c>
      <c r="H1240" s="2">
        <f t="shared" si="23"/>
        <v>5.9999999999490683E-2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8584.94</v>
      </c>
      <c r="D1244" s="1">
        <f>BILANCA!E268</f>
        <v>2005.6</v>
      </c>
      <c r="E1244" s="1">
        <v>0</v>
      </c>
      <c r="F1244" s="1">
        <v>0</v>
      </c>
      <c r="G1244" s="2">
        <f t="shared" si="24"/>
        <v>3287.5925400000006</v>
      </c>
      <c r="H1244" s="2">
        <f t="shared" si="23"/>
        <v>0.45999999999958163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53.09</v>
      </c>
      <c r="E1245" s="1">
        <v>0</v>
      </c>
      <c r="F1245" s="1">
        <v>0</v>
      </c>
      <c r="G1245" s="2">
        <f t="shared" si="24"/>
        <v>27.819160000000004</v>
      </c>
      <c r="H1245" s="2">
        <f t="shared" si="23"/>
        <v>9.0000000000003411E-2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22288.93</v>
      </c>
      <c r="D1246" s="1">
        <f>BILANCA!E270</f>
        <v>22288.93</v>
      </c>
      <c r="E1246" s="1">
        <v>0</v>
      </c>
      <c r="F1246" s="1">
        <v>0</v>
      </c>
      <c r="G1246" s="2">
        <f t="shared" si="24"/>
        <v>17585.965769999999</v>
      </c>
      <c r="H1246" s="2">
        <f t="shared" si="23"/>
        <v>0.13999999999941792</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265.72000000000003</v>
      </c>
      <c r="D1247" s="1">
        <f>BILANCA!E271</f>
        <v>269.5</v>
      </c>
      <c r="E1247" s="1">
        <v>0</v>
      </c>
      <c r="F1247" s="1">
        <v>0</v>
      </c>
      <c r="G1247" s="2">
        <f t="shared" si="24"/>
        <v>212.44608000000005</v>
      </c>
      <c r="H1247" s="2">
        <f t="shared" si="23"/>
        <v>0.77999999999997272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15252.96</v>
      </c>
      <c r="D1263" s="1">
        <f>BILANCA!E287</f>
        <v>134721.41</v>
      </c>
      <c r="E1263" s="1">
        <v>0</v>
      </c>
      <c r="F1263" s="1">
        <v>0</v>
      </c>
      <c r="G1263" s="2">
        <f t="shared" si="24"/>
        <v>79714.818400000018</v>
      </c>
      <c r="H1263" s="2">
        <f t="shared" si="23"/>
        <v>0.45000000000436557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212862.97</v>
      </c>
      <c r="D1264" s="1">
        <f>BILANCA!E288</f>
        <v>266079.48</v>
      </c>
      <c r="E1264" s="1">
        <v>0</v>
      </c>
      <c r="F1264" s="1">
        <v>0</v>
      </c>
      <c r="G1264" s="2">
        <f t="shared" si="24"/>
        <v>209351.16233000002</v>
      </c>
      <c r="H1264" s="2">
        <f t="shared" si="23"/>
        <v>0.5099999999802094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8216.4</v>
      </c>
      <c r="D1266" s="1">
        <f>BILANCA!E290</f>
        <v>14475.81</v>
      </c>
      <c r="E1266" s="1">
        <v>0</v>
      </c>
      <c r="F1266" s="1">
        <v>0</v>
      </c>
      <c r="G1266" s="2">
        <f t="shared" si="24"/>
        <v>10518.549659999997</v>
      </c>
      <c r="H1266" s="2">
        <f t="shared" si="23"/>
        <v>0.59000000000014552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408055.19</v>
      </c>
      <c r="D1270" s="1">
        <f>BILANCA!E294</f>
        <v>336501.35</v>
      </c>
      <c r="E1270" s="1">
        <v>0</v>
      </c>
      <c r="F1270" s="1">
        <v>0</v>
      </c>
      <c r="G1270" s="2">
        <f t="shared" si="24"/>
        <v>310263.61442999996</v>
      </c>
      <c r="H1270" s="2">
        <f t="shared" si="23"/>
        <v>0.53999999997904524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2450016.16</v>
      </c>
      <c r="D1423" s="1">
        <f>'RAS-funkcijski'!E129</f>
        <v>3070995.09</v>
      </c>
      <c r="E1423" s="1">
        <v>0</v>
      </c>
      <c r="F1423" s="1">
        <v>0</v>
      </c>
      <c r="G1423" s="2">
        <f t="shared" si="24"/>
        <v>1074000.7925</v>
      </c>
      <c r="H1423" s="2">
        <f t="shared" si="27"/>
        <v>0.25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2450016.16</v>
      </c>
      <c r="D1427" s="1">
        <f>'RAS-funkcijski'!E133</f>
        <v>3070995.09</v>
      </c>
      <c r="E1427" s="1">
        <v>0</v>
      </c>
      <c r="F1427" s="1">
        <v>0</v>
      </c>
      <c r="G1427" s="2">
        <f t="shared" si="24"/>
        <v>1108368.8178599998</v>
      </c>
      <c r="H1427" s="2">
        <f t="shared" si="27"/>
        <v>0.25</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2450016.16</v>
      </c>
      <c r="D1435" s="13">
        <f>'RAS-funkcijski'!E141</f>
        <v>3070995.09</v>
      </c>
      <c r="E1435" s="13">
        <v>0</v>
      </c>
      <c r="F1435" s="13">
        <v>0</v>
      </c>
      <c r="G1435" s="14">
        <f t="shared" si="24"/>
        <v>1177104.86858</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644387.53</v>
      </c>
      <c r="D1480" s="6"/>
      <c r="E1480" s="6">
        <v>0</v>
      </c>
      <c r="F1480" s="6">
        <v>0</v>
      </c>
      <c r="G1480" s="7">
        <f t="shared" ref="G1480:G1580" si="34">B1480/1000*C1480</f>
        <v>644.38753000000008</v>
      </c>
      <c r="H1480" s="7">
        <f t="shared" ref="H1480:H1580" si="35">ABS(C1480-ROUND(C1480,0))</f>
        <v>0.46999999997206032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3162054.5</v>
      </c>
      <c r="D1481" s="1">
        <v>0</v>
      </c>
      <c r="E1481" s="1">
        <v>0</v>
      </c>
      <c r="F1481" s="1">
        <v>0</v>
      </c>
      <c r="G1481" s="2">
        <f t="shared" si="34"/>
        <v>6324.1090000000004</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3007069.88</v>
      </c>
      <c r="D1483" s="1">
        <v>0</v>
      </c>
      <c r="E1483" s="1">
        <v>0</v>
      </c>
      <c r="F1483" s="1">
        <v>0</v>
      </c>
      <c r="G1483" s="2">
        <f t="shared" si="34"/>
        <v>12028.27952</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1729391.85</v>
      </c>
      <c r="D1484" s="1">
        <v>0</v>
      </c>
      <c r="E1484" s="1">
        <v>0</v>
      </c>
      <c r="F1484" s="1">
        <v>0</v>
      </c>
      <c r="G1484" s="2">
        <f t="shared" si="34"/>
        <v>8646.9592499999999</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893951.9</v>
      </c>
      <c r="D1485" s="1">
        <v>0</v>
      </c>
      <c r="E1485" s="1">
        <v>0</v>
      </c>
      <c r="F1485" s="1">
        <v>0</v>
      </c>
      <c r="G1485" s="2">
        <f t="shared" si="34"/>
        <v>5363.7114000000001</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18410.59</v>
      </c>
      <c r="D1486" s="1">
        <v>0</v>
      </c>
      <c r="E1486" s="1">
        <v>0</v>
      </c>
      <c r="F1486" s="1">
        <v>0</v>
      </c>
      <c r="G1486" s="2">
        <f t="shared" si="34"/>
        <v>128.87413000000001</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1825.22</v>
      </c>
      <c r="D1489" s="1">
        <v>0</v>
      </c>
      <c r="E1489" s="1">
        <v>0</v>
      </c>
      <c r="F1489" s="1">
        <v>0</v>
      </c>
      <c r="G1489" s="2">
        <f t="shared" si="34"/>
        <v>18.252200000000002</v>
      </c>
      <c r="H1489" s="2">
        <f t="shared" si="35"/>
        <v>0.22000000000002728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363490.32</v>
      </c>
      <c r="D1491" s="1">
        <v>0</v>
      </c>
      <c r="E1491" s="1">
        <v>0</v>
      </c>
      <c r="F1491" s="1">
        <v>0</v>
      </c>
      <c r="G1491" s="2">
        <f t="shared" si="34"/>
        <v>4361.8838400000004</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154984.62</v>
      </c>
      <c r="D1492" s="1">
        <v>0</v>
      </c>
      <c r="E1492" s="1">
        <v>0</v>
      </c>
      <c r="F1492" s="1">
        <v>0</v>
      </c>
      <c r="G1492" s="2">
        <f t="shared" si="34"/>
        <v>2014.8000599999998</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3054663.98</v>
      </c>
      <c r="D1499" s="1">
        <v>0</v>
      </c>
      <c r="E1499" s="1">
        <v>0</v>
      </c>
      <c r="F1499" s="1">
        <v>0</v>
      </c>
      <c r="G1499" s="2">
        <f t="shared" si="34"/>
        <v>61093.279600000002</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2834384.92</v>
      </c>
      <c r="D1501" s="1">
        <v>0</v>
      </c>
      <c r="E1501" s="1">
        <v>0</v>
      </c>
      <c r="F1501" s="1">
        <v>0</v>
      </c>
      <c r="G1501" s="2">
        <f t="shared" si="34"/>
        <v>62356.468239999995</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1700375.23</v>
      </c>
      <c r="D1502" s="1">
        <v>0</v>
      </c>
      <c r="E1502" s="1">
        <v>0</v>
      </c>
      <c r="F1502" s="1">
        <v>0</v>
      </c>
      <c r="G1502" s="2">
        <f t="shared" si="34"/>
        <v>39108.630290000001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749180.16</v>
      </c>
      <c r="D1503" s="1">
        <v>0</v>
      </c>
      <c r="E1503" s="1">
        <v>0</v>
      </c>
      <c r="F1503" s="1">
        <v>0</v>
      </c>
      <c r="G1503" s="2">
        <f t="shared" si="34"/>
        <v>17980.323840000001</v>
      </c>
      <c r="H1503" s="2">
        <f t="shared" si="35"/>
        <v>0.16000000003259629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18481.419999999998</v>
      </c>
      <c r="D1504" s="1">
        <v>0</v>
      </c>
      <c r="E1504" s="1">
        <v>0</v>
      </c>
      <c r="F1504" s="1">
        <v>0</v>
      </c>
      <c r="G1504" s="2">
        <f t="shared" si="34"/>
        <v>462.03549999999996</v>
      </c>
      <c r="H1504" s="2">
        <f t="shared" si="35"/>
        <v>0.41999999999825377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1490.76</v>
      </c>
      <c r="D1507" s="1">
        <v>0</v>
      </c>
      <c r="E1507" s="1">
        <v>0</v>
      </c>
      <c r="F1507" s="1">
        <v>0</v>
      </c>
      <c r="G1507" s="2">
        <f t="shared" si="34"/>
        <v>41.741280000000003</v>
      </c>
      <c r="H1507" s="2">
        <f t="shared" si="35"/>
        <v>0.24000000000000909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364857.35</v>
      </c>
      <c r="D1509" s="1">
        <v>0</v>
      </c>
      <c r="E1509" s="1">
        <v>0</v>
      </c>
      <c r="F1509" s="1">
        <v>0</v>
      </c>
      <c r="G1509" s="2">
        <f t="shared" si="34"/>
        <v>10945.720499999999</v>
      </c>
      <c r="H1509" s="2">
        <f t="shared" si="35"/>
        <v>0.34999999997671694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148725.22</v>
      </c>
      <c r="D1510" s="1">
        <v>0</v>
      </c>
      <c r="E1510" s="1">
        <v>0</v>
      </c>
      <c r="F1510" s="1">
        <v>0</v>
      </c>
      <c r="G1510" s="2">
        <f t="shared" si="34"/>
        <v>4610.48182</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71553.84</v>
      </c>
      <c r="D1511" s="1">
        <v>0</v>
      </c>
      <c r="E1511" s="1">
        <v>0</v>
      </c>
      <c r="F1511" s="1">
        <v>0</v>
      </c>
      <c r="G1511" s="2">
        <f t="shared" si="34"/>
        <v>2289.7228799999998</v>
      </c>
      <c r="H1511" s="2">
        <f t="shared" si="35"/>
        <v>0.16000000000349246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71553.84</v>
      </c>
      <c r="D1515" s="1">
        <v>0</v>
      </c>
      <c r="E1515" s="1">
        <v>0</v>
      </c>
      <c r="F1515" s="1">
        <v>0</v>
      </c>
      <c r="G1515" s="2">
        <f t="shared" si="34"/>
        <v>2575.9382399999995</v>
      </c>
      <c r="H1515" s="2">
        <f t="shared" si="35"/>
        <v>0.16000000000349246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751778.05000000028</v>
      </c>
      <c r="D1517" s="1">
        <v>0</v>
      </c>
      <c r="E1517" s="1">
        <v>0</v>
      </c>
      <c r="F1517" s="1">
        <v>0</v>
      </c>
      <c r="G1517" s="2">
        <f t="shared" si="34"/>
        <v>28567.565900000009</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134721.41</v>
      </c>
      <c r="D1518" s="1">
        <v>0</v>
      </c>
      <c r="E1518" s="1">
        <v>0</v>
      </c>
      <c r="F1518" s="1">
        <v>0</v>
      </c>
      <c r="G1518" s="2">
        <f t="shared" si="34"/>
        <v>5254.1349900000005</v>
      </c>
      <c r="H1518" s="2">
        <f t="shared" si="35"/>
        <v>0.41000000000349246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112264.6</v>
      </c>
      <c r="D1519" s="1">
        <v>0</v>
      </c>
      <c r="E1519" s="1">
        <v>0</v>
      </c>
      <c r="F1519" s="1">
        <v>0</v>
      </c>
      <c r="G1519" s="2">
        <f t="shared" si="34"/>
        <v>4490.5840000000007</v>
      </c>
      <c r="H1519" s="2">
        <f t="shared" si="35"/>
        <v>0.39999999999417923</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112264.6</v>
      </c>
      <c r="D1520" s="1">
        <v>0</v>
      </c>
      <c r="E1520" s="1">
        <v>0</v>
      </c>
      <c r="F1520" s="1">
        <v>0</v>
      </c>
      <c r="G1520" s="2">
        <f t="shared" si="34"/>
        <v>4602.8486000000003</v>
      </c>
      <c r="H1520" s="2">
        <f t="shared" si="35"/>
        <v>0.39999999999417923</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22456.81</v>
      </c>
      <c r="D1524" s="1">
        <v>0</v>
      </c>
      <c r="E1524" s="1">
        <v>0</v>
      </c>
      <c r="F1524" s="1">
        <v>0</v>
      </c>
      <c r="G1524" s="2">
        <f t="shared" si="34"/>
        <v>1010.55645</v>
      </c>
      <c r="H1524" s="2">
        <f t="shared" si="35"/>
        <v>0.18999999999869033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22456.81</v>
      </c>
      <c r="D1560" s="1">
        <v>0</v>
      </c>
      <c r="E1560" s="1">
        <v>0</v>
      </c>
      <c r="F1560" s="1">
        <v>0</v>
      </c>
      <c r="G1560" s="2">
        <f t="shared" si="34"/>
        <v>1819.0016100000003</v>
      </c>
      <c r="H1560" s="2">
        <f t="shared" si="35"/>
        <v>0.18999999999869033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22456.81</v>
      </c>
      <c r="D1561" s="1">
        <v>0</v>
      </c>
      <c r="E1561" s="1">
        <v>0</v>
      </c>
      <c r="F1561" s="1">
        <v>0</v>
      </c>
      <c r="G1561" s="2">
        <f t="shared" si="34"/>
        <v>1841.4584200000002</v>
      </c>
      <c r="H1561" s="2">
        <f t="shared" si="35"/>
        <v>0.18999999999869033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617056.6399999999</v>
      </c>
      <c r="D1576" s="1">
        <v>0</v>
      </c>
      <c r="E1576" s="1">
        <v>0</v>
      </c>
      <c r="F1576" s="1">
        <v>0</v>
      </c>
      <c r="G1576" s="2">
        <f t="shared" si="34"/>
        <v>59854.494079999989</v>
      </c>
      <c r="H1576" s="2">
        <f t="shared" si="35"/>
        <v>0.36000000010244548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266079.48</v>
      </c>
      <c r="D1578" s="1">
        <v>0</v>
      </c>
      <c r="E1578" s="1">
        <v>0</v>
      </c>
      <c r="F1578" s="1">
        <v>0</v>
      </c>
      <c r="G1578" s="2">
        <f t="shared" si="34"/>
        <v>26341.86852</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14475.81</v>
      </c>
      <c r="D1579" s="1">
        <v>0</v>
      </c>
      <c r="E1579" s="1">
        <v>0</v>
      </c>
      <c r="F1579" s="1">
        <v>0</v>
      </c>
      <c r="G1579" s="2">
        <f t="shared" si="34"/>
        <v>1447.5810000000001</v>
      </c>
      <c r="H1579" s="2">
        <f t="shared" si="35"/>
        <v>0.19000000000050932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336501.35</v>
      </c>
      <c r="D1580" s="13">
        <v>0</v>
      </c>
      <c r="E1580" s="13">
        <v>0</v>
      </c>
      <c r="F1580" s="13">
        <v>0</v>
      </c>
      <c r="G1580" s="14">
        <f t="shared" si="34"/>
        <v>33986.636350000001</v>
      </c>
      <c r="H1580" s="14">
        <f t="shared" si="35"/>
        <v>0.34999999997671694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7815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2499119.7800000003</v>
      </c>
      <c r="I16" s="170">
        <f>'PR-RAS'!E6</f>
        <v>3218352.16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2349994.08</v>
      </c>
      <c r="I17" s="170">
        <f>'PR-RAS'!E151</f>
        <v>2916010.4699999997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35310.66000000044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40492.579999999849</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5360690.4799999995</v>
      </c>
      <c r="I20" s="173">
        <f>BILANCA!E7</f>
        <v>5367171.09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214363.13</v>
      </c>
      <c r="I21" s="175">
        <f>BILANCA!E68</f>
        <v>476743.63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648202.88</v>
      </c>
      <c r="I22" s="175">
        <f>BILANCA!E176</f>
        <v>761646.37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4926850.7299999995</v>
      </c>
      <c r="I23" s="177">
        <f>BILANCA!E237</f>
        <v>5082268.3500000006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2450016.16</v>
      </c>
      <c r="I28" s="179">
        <f>'RAS-funkcijski'!E141</f>
        <v>3070995.09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644387.53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751778.05000000028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134721.41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617056.6399999999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47" zoomScaleNormal="100" workbookViewId="0">
      <selection activeCell="H647" sqref="H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2499119.7800000003</v>
      </c>
      <c r="E6" s="51">
        <f>E7+E44+E50+E82+E106+E124+E133+E139</f>
        <v>3218352.16</v>
      </c>
      <c r="F6" s="52">
        <f t="shared" ref="F6:F131" si="0">IF(D6&lt;&gt;0,IF(E6/D6&gt;=100,"&gt;&gt;100",E6/D6*100),"-")</f>
        <v>128.77942809127779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436564.26</v>
      </c>
      <c r="E50" s="51">
        <f>E51+E54+E59+E62+E65+E68+E71+E74+E77</f>
        <v>552912.86</v>
      </c>
      <c r="F50" s="52">
        <f t="shared" si="0"/>
        <v>126.65096771778799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38533.81</v>
      </c>
      <c r="E59" s="51">
        <f t="shared" si="12"/>
        <v>135594.95000000001</v>
      </c>
      <c r="F59" s="52">
        <f t="shared" si="0"/>
        <v>351.88565573972579</v>
      </c>
    </row>
    <row r="60" spans="1:6" ht="24" x14ac:dyDescent="0.2">
      <c r="A60" s="53">
        <v>6331</v>
      </c>
      <c r="B60" s="86" t="s">
        <v>166</v>
      </c>
      <c r="C60" s="50" t="s">
        <v>167</v>
      </c>
      <c r="D60" s="242">
        <v>38533.81</v>
      </c>
      <c r="E60" s="242">
        <v>135594.95000000001</v>
      </c>
      <c r="F60" s="52">
        <f t="shared" si="0"/>
        <v>351.88565573972579</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398030.45</v>
      </c>
      <c r="E74" s="51">
        <f t="shared" si="17"/>
        <v>417317.91</v>
      </c>
      <c r="F74" s="52">
        <f t="shared" si="0"/>
        <v>104.84572474291853</v>
      </c>
    </row>
    <row r="75" spans="1:6" ht="12.75" customHeight="1" x14ac:dyDescent="0.2">
      <c r="A75" s="53" t="s">
        <v>196</v>
      </c>
      <c r="B75" s="85" t="s">
        <v>197</v>
      </c>
      <c r="C75" s="50" t="s">
        <v>196</v>
      </c>
      <c r="D75" s="242">
        <v>398030.45</v>
      </c>
      <c r="E75" s="242">
        <v>417317.91</v>
      </c>
      <c r="F75" s="52">
        <f t="shared" si="0"/>
        <v>104.84572474291853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0.11</v>
      </c>
      <c r="E82" s="51">
        <f t="shared" si="19"/>
        <v>0.05</v>
      </c>
      <c r="F82" s="52">
        <f t="shared" si="0"/>
        <v>45.45454545454546</v>
      </c>
    </row>
    <row r="83" spans="1:6" ht="12.75" customHeight="1" x14ac:dyDescent="0.2">
      <c r="A83" s="53">
        <v>641</v>
      </c>
      <c r="B83" s="85" t="s">
        <v>212</v>
      </c>
      <c r="C83" s="50" t="s">
        <v>213</v>
      </c>
      <c r="D83" s="51">
        <f t="shared" ref="D83:E83" si="20">SUM(D84:D90)</f>
        <v>0.11</v>
      </c>
      <c r="E83" s="51">
        <f t="shared" si="20"/>
        <v>0.05</v>
      </c>
      <c r="F83" s="52">
        <f t="shared" si="0"/>
        <v>45.45454545454546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0.11</v>
      </c>
      <c r="E85" s="242">
        <v>0.05</v>
      </c>
      <c r="F85" s="52">
        <f t="shared" si="0"/>
        <v>45.45454545454546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1265246.44</v>
      </c>
      <c r="E106" s="51">
        <f t="shared" si="23"/>
        <v>1353206.08</v>
      </c>
      <c r="F106" s="52">
        <f t="shared" si="0"/>
        <v>106.95197688127858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1265246.44</v>
      </c>
      <c r="E112" s="51">
        <f t="shared" si="25"/>
        <v>1353206.08</v>
      </c>
      <c r="F112" s="52">
        <f t="shared" si="0"/>
        <v>106.95197688127858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1265246.44</v>
      </c>
      <c r="E117" s="242">
        <v>1353206.08</v>
      </c>
      <c r="F117" s="52">
        <f t="shared" si="0"/>
        <v>106.95197688127858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24456.85</v>
      </c>
      <c r="E124" s="51">
        <f t="shared" si="27"/>
        <v>41802.15</v>
      </c>
      <c r="F124" s="52">
        <f t="shared" si="0"/>
        <v>170.92205251289519</v>
      </c>
    </row>
    <row r="125" spans="1:6" ht="12.75" customHeight="1" x14ac:dyDescent="0.2">
      <c r="A125" s="53">
        <v>661</v>
      </c>
      <c r="B125" s="86" t="s">
        <v>296</v>
      </c>
      <c r="C125" s="50" t="s">
        <v>297</v>
      </c>
      <c r="D125" s="51">
        <f t="shared" ref="D125:E125" si="28">SUM(D126:D127)</f>
        <v>23886.14</v>
      </c>
      <c r="E125" s="51">
        <f t="shared" si="28"/>
        <v>33802.15</v>
      </c>
      <c r="F125" s="52">
        <f t="shared" si="0"/>
        <v>141.51365603651323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23886.14</v>
      </c>
      <c r="E127" s="242">
        <v>33802.15</v>
      </c>
      <c r="F127" s="52">
        <f t="shared" si="0"/>
        <v>141.51365603651323</v>
      </c>
    </row>
    <row r="128" spans="1:6" ht="24" x14ac:dyDescent="0.2">
      <c r="A128" s="53">
        <v>663</v>
      </c>
      <c r="B128" s="231" t="s">
        <v>302</v>
      </c>
      <c r="C128" s="50" t="s">
        <v>303</v>
      </c>
      <c r="D128" s="51">
        <f t="shared" ref="D128:E128" si="29">SUM(D129:D132)</f>
        <v>570.71</v>
      </c>
      <c r="E128" s="51">
        <f t="shared" si="29"/>
        <v>8000</v>
      </c>
      <c r="F128" s="52">
        <f t="shared" si="0"/>
        <v>1401.7627166161446</v>
      </c>
    </row>
    <row r="129" spans="1:6" ht="12.75" customHeight="1" x14ac:dyDescent="0.2">
      <c r="A129" s="53">
        <v>6631</v>
      </c>
      <c r="B129" s="86" t="s">
        <v>304</v>
      </c>
      <c r="C129" s="50" t="s">
        <v>305</v>
      </c>
      <c r="D129" s="242">
        <v>0</v>
      </c>
      <c r="E129" s="242">
        <v>8000</v>
      </c>
      <c r="F129" s="52" t="str">
        <f t="shared" si="0"/>
        <v>-</v>
      </c>
    </row>
    <row r="130" spans="1:6" ht="12.75" customHeight="1" x14ac:dyDescent="0.2">
      <c r="A130" s="53">
        <v>6632</v>
      </c>
      <c r="B130" s="232" t="s">
        <v>306</v>
      </c>
      <c r="C130" s="50" t="s">
        <v>307</v>
      </c>
      <c r="D130" s="242">
        <v>570.71</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772852.11999999988</v>
      </c>
      <c r="E133" s="51">
        <f t="shared" si="30"/>
        <v>1270431.02</v>
      </c>
      <c r="F133" s="52">
        <f t="shared" ref="F133:F223" si="31">IF(D133&lt;&gt;0,IF(E133/D133&gt;=100,"&gt;&gt;100",E133/D133*100),"-")</f>
        <v>164.38216149293868</v>
      </c>
    </row>
    <row r="134" spans="1:6" ht="24" x14ac:dyDescent="0.2">
      <c r="A134" s="53">
        <v>671</v>
      </c>
      <c r="B134" s="232" t="s">
        <v>314</v>
      </c>
      <c r="C134" s="50" t="s">
        <v>315</v>
      </c>
      <c r="D134" s="51">
        <f t="shared" ref="D134:E134" si="32">SUM(D135:D137)</f>
        <v>772852.11999999988</v>
      </c>
      <c r="E134" s="51">
        <f t="shared" si="32"/>
        <v>1270431.02</v>
      </c>
      <c r="F134" s="52">
        <f t="shared" si="31"/>
        <v>164.38216149293868</v>
      </c>
    </row>
    <row r="135" spans="1:6" ht="12.75" customHeight="1" x14ac:dyDescent="0.2">
      <c r="A135" s="53">
        <v>6711</v>
      </c>
      <c r="B135" s="85" t="s">
        <v>316</v>
      </c>
      <c r="C135" s="50" t="s">
        <v>317</v>
      </c>
      <c r="D135" s="242">
        <v>602504.19999999995</v>
      </c>
      <c r="E135" s="242">
        <v>834303.47</v>
      </c>
      <c r="F135" s="52">
        <f t="shared" si="31"/>
        <v>138.47263969280215</v>
      </c>
    </row>
    <row r="136" spans="1:6" ht="24" x14ac:dyDescent="0.2">
      <c r="A136" s="53">
        <v>6712</v>
      </c>
      <c r="B136" s="232" t="s">
        <v>318</v>
      </c>
      <c r="C136" s="50" t="s">
        <v>319</v>
      </c>
      <c r="D136" s="242">
        <v>98741.84</v>
      </c>
      <c r="E136" s="242">
        <v>364573.71</v>
      </c>
      <c r="F136" s="52">
        <f t="shared" si="31"/>
        <v>369.21907673585991</v>
      </c>
    </row>
    <row r="137" spans="1:6" ht="24" x14ac:dyDescent="0.2">
      <c r="A137" s="53" t="s">
        <v>320</v>
      </c>
      <c r="B137" s="85" t="s">
        <v>321</v>
      </c>
      <c r="C137" s="50" t="s">
        <v>320</v>
      </c>
      <c r="D137" s="242">
        <v>71606.080000000002</v>
      </c>
      <c r="E137" s="242">
        <v>71553.84</v>
      </c>
      <c r="F137" s="52">
        <f t="shared" si="31"/>
        <v>99.92704530118111</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2349994.08</v>
      </c>
      <c r="E151" s="51">
        <f t="shared" si="35"/>
        <v>2916010.4699999997</v>
      </c>
      <c r="F151" s="52">
        <f t="shared" si="31"/>
        <v>124.08586450566716</v>
      </c>
    </row>
    <row r="152" spans="1:6" ht="12.75" customHeight="1" x14ac:dyDescent="0.2">
      <c r="A152" s="53">
        <v>31</v>
      </c>
      <c r="B152" s="85" t="s">
        <v>349</v>
      </c>
      <c r="C152" s="50" t="s">
        <v>35</v>
      </c>
      <c r="D152" s="51">
        <f t="shared" ref="D152:E152" si="36">D153+D158+D159</f>
        <v>1251249.81</v>
      </c>
      <c r="E152" s="51">
        <f t="shared" si="36"/>
        <v>1660593.95</v>
      </c>
      <c r="F152" s="52">
        <f t="shared" si="31"/>
        <v>132.71482135130154</v>
      </c>
    </row>
    <row r="153" spans="1:6" ht="12.75" customHeight="1" x14ac:dyDescent="0.2">
      <c r="A153" s="53">
        <v>311</v>
      </c>
      <c r="B153" s="85" t="s">
        <v>350</v>
      </c>
      <c r="C153" s="50" t="s">
        <v>351</v>
      </c>
      <c r="D153" s="51">
        <f t="shared" ref="D153:E153" si="37">SUM(D154:D157)</f>
        <v>1013765.8600000001</v>
      </c>
      <c r="E153" s="51">
        <f t="shared" si="37"/>
        <v>1344714.96</v>
      </c>
      <c r="F153" s="52">
        <f t="shared" si="31"/>
        <v>132.64551639172382</v>
      </c>
    </row>
    <row r="154" spans="1:6" ht="12.75" customHeight="1" x14ac:dyDescent="0.2">
      <c r="A154" s="53">
        <v>3111</v>
      </c>
      <c r="B154" s="85" t="s">
        <v>352</v>
      </c>
      <c r="C154" s="50" t="s">
        <v>353</v>
      </c>
      <c r="D154" s="242">
        <v>916608.42</v>
      </c>
      <c r="E154" s="242">
        <v>1221099.93</v>
      </c>
      <c r="F154" s="52">
        <f t="shared" si="31"/>
        <v>133.21936645530704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97157.440000000002</v>
      </c>
      <c r="E157" s="242">
        <v>123615.03</v>
      </c>
      <c r="F157" s="52">
        <f t="shared" si="31"/>
        <v>127.23166645807053</v>
      </c>
    </row>
    <row r="158" spans="1:6" ht="12.75" customHeight="1" x14ac:dyDescent="0.2">
      <c r="A158" s="53">
        <v>312</v>
      </c>
      <c r="B158" s="85" t="s">
        <v>360</v>
      </c>
      <c r="C158" s="50" t="s">
        <v>361</v>
      </c>
      <c r="D158" s="242">
        <v>70263.39</v>
      </c>
      <c r="E158" s="242">
        <v>94001.02</v>
      </c>
      <c r="F158" s="52">
        <f t="shared" si="31"/>
        <v>133.78378128353899</v>
      </c>
    </row>
    <row r="159" spans="1:6" ht="12.75" customHeight="1" x14ac:dyDescent="0.2">
      <c r="A159" s="53">
        <v>313</v>
      </c>
      <c r="B159" s="85" t="s">
        <v>362</v>
      </c>
      <c r="C159" s="50" t="s">
        <v>363</v>
      </c>
      <c r="D159" s="51">
        <f t="shared" ref="D159:E159" si="38">SUM(D160:D162)</f>
        <v>167220.56</v>
      </c>
      <c r="E159" s="51">
        <f t="shared" si="38"/>
        <v>221877.97</v>
      </c>
      <c r="F159" s="52">
        <f t="shared" si="31"/>
        <v>132.68581925571831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167220.56</v>
      </c>
      <c r="E161" s="242">
        <v>221877.97</v>
      </c>
      <c r="F161" s="52">
        <f t="shared" si="31"/>
        <v>132.68581925571831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777944.16</v>
      </c>
      <c r="E163" s="51">
        <f t="shared" si="39"/>
        <v>898366.06999999983</v>
      </c>
      <c r="F163" s="52">
        <f t="shared" si="31"/>
        <v>115.47950562415686</v>
      </c>
    </row>
    <row r="164" spans="1:6" ht="12.75" customHeight="1" x14ac:dyDescent="0.2">
      <c r="A164" s="53">
        <v>321</v>
      </c>
      <c r="B164" s="85" t="s">
        <v>371</v>
      </c>
      <c r="C164" s="50" t="s">
        <v>372</v>
      </c>
      <c r="D164" s="51">
        <f t="shared" ref="D164:E164" si="40">SUM(D165:D168)</f>
        <v>74910.570000000007</v>
      </c>
      <c r="E164" s="51">
        <f t="shared" si="40"/>
        <v>54266.490000000005</v>
      </c>
      <c r="F164" s="52">
        <f t="shared" si="31"/>
        <v>72.44169948246288</v>
      </c>
    </row>
    <row r="165" spans="1:6" ht="12.75" customHeight="1" x14ac:dyDescent="0.2">
      <c r="A165" s="53">
        <v>3211</v>
      </c>
      <c r="B165" s="85" t="s">
        <v>373</v>
      </c>
      <c r="C165" s="50" t="s">
        <v>374</v>
      </c>
      <c r="D165" s="242">
        <v>17851.47</v>
      </c>
      <c r="E165" s="242">
        <v>1906.43</v>
      </c>
      <c r="F165" s="52">
        <f t="shared" si="31"/>
        <v>10.67940063199277</v>
      </c>
    </row>
    <row r="166" spans="1:6" ht="12.75" customHeight="1" x14ac:dyDescent="0.2">
      <c r="A166" s="53">
        <v>3212</v>
      </c>
      <c r="B166" s="85" t="s">
        <v>375</v>
      </c>
      <c r="C166" s="50" t="s">
        <v>376</v>
      </c>
      <c r="D166" s="242">
        <v>46416.39</v>
      </c>
      <c r="E166" s="242">
        <v>50585.440000000002</v>
      </c>
      <c r="F166" s="52">
        <f t="shared" si="31"/>
        <v>108.98184886847082</v>
      </c>
    </row>
    <row r="167" spans="1:6" ht="12.75" customHeight="1" x14ac:dyDescent="0.2">
      <c r="A167" s="53">
        <v>3213</v>
      </c>
      <c r="B167" s="85" t="s">
        <v>377</v>
      </c>
      <c r="C167" s="50" t="s">
        <v>378</v>
      </c>
      <c r="D167" s="242">
        <v>10642.71</v>
      </c>
      <c r="E167" s="242">
        <v>1774.62</v>
      </c>
      <c r="F167" s="52">
        <f t="shared" si="31"/>
        <v>16.674512412721949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519062.75</v>
      </c>
      <c r="E169" s="51">
        <f t="shared" si="41"/>
        <v>633537.19999999995</v>
      </c>
      <c r="F169" s="52">
        <f t="shared" si="31"/>
        <v>122.05406764403726</v>
      </c>
    </row>
    <row r="170" spans="1:6" ht="12.75" customHeight="1" x14ac:dyDescent="0.2">
      <c r="A170" s="53">
        <v>3221</v>
      </c>
      <c r="B170" s="85" t="s">
        <v>383</v>
      </c>
      <c r="C170" s="50" t="s">
        <v>384</v>
      </c>
      <c r="D170" s="242">
        <v>52168.61</v>
      </c>
      <c r="E170" s="242">
        <v>68857.81</v>
      </c>
      <c r="F170" s="52">
        <f t="shared" si="31"/>
        <v>131.99088494019679</v>
      </c>
    </row>
    <row r="171" spans="1:6" ht="12.75" customHeight="1" x14ac:dyDescent="0.2">
      <c r="A171" s="53">
        <v>3222</v>
      </c>
      <c r="B171" s="85" t="s">
        <v>385</v>
      </c>
      <c r="C171" s="50" t="s">
        <v>386</v>
      </c>
      <c r="D171" s="242">
        <v>260004.31</v>
      </c>
      <c r="E171" s="242">
        <v>293949.25</v>
      </c>
      <c r="F171" s="52">
        <f t="shared" si="31"/>
        <v>113.05552973333404</v>
      </c>
    </row>
    <row r="172" spans="1:6" ht="12.75" customHeight="1" x14ac:dyDescent="0.2">
      <c r="A172" s="53">
        <v>3223</v>
      </c>
      <c r="B172" s="85" t="s">
        <v>387</v>
      </c>
      <c r="C172" s="50" t="s">
        <v>388</v>
      </c>
      <c r="D172" s="242">
        <v>191017.08</v>
      </c>
      <c r="E172" s="242">
        <v>238910.51</v>
      </c>
      <c r="F172" s="52">
        <f t="shared" si="31"/>
        <v>125.07285212400903</v>
      </c>
    </row>
    <row r="173" spans="1:6" ht="12.75" customHeight="1" x14ac:dyDescent="0.2">
      <c r="A173" s="53">
        <v>3224</v>
      </c>
      <c r="B173" s="85" t="s">
        <v>389</v>
      </c>
      <c r="C173" s="50" t="s">
        <v>390</v>
      </c>
      <c r="D173" s="242">
        <v>7613.06</v>
      </c>
      <c r="E173" s="242">
        <v>6545.48</v>
      </c>
      <c r="F173" s="52">
        <f t="shared" si="31"/>
        <v>85.976992168720585</v>
      </c>
    </row>
    <row r="174" spans="1:6" ht="12.75" customHeight="1" x14ac:dyDescent="0.2">
      <c r="A174" s="53">
        <v>3225</v>
      </c>
      <c r="B174" s="85" t="s">
        <v>391</v>
      </c>
      <c r="C174" s="50" t="s">
        <v>392</v>
      </c>
      <c r="D174" s="242">
        <v>8159.82</v>
      </c>
      <c r="E174" s="242">
        <v>25152.19</v>
      </c>
      <c r="F174" s="52">
        <f t="shared" si="31"/>
        <v>308.24442205832969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99.87</v>
      </c>
      <c r="E176" s="242">
        <v>121.96</v>
      </c>
      <c r="F176" s="52">
        <f t="shared" si="31"/>
        <v>122.11875438069488</v>
      </c>
    </row>
    <row r="177" spans="1:6" ht="12.75" customHeight="1" x14ac:dyDescent="0.2">
      <c r="A177" s="53">
        <v>323</v>
      </c>
      <c r="B177" s="85" t="s">
        <v>397</v>
      </c>
      <c r="C177" s="50" t="s">
        <v>398</v>
      </c>
      <c r="D177" s="51">
        <f t="shared" ref="D177:E177" si="42">SUM(D178:D186)</f>
        <v>165908.40000000002</v>
      </c>
      <c r="E177" s="51">
        <f t="shared" si="42"/>
        <v>192378.15999999997</v>
      </c>
      <c r="F177" s="52">
        <f t="shared" si="31"/>
        <v>115.9544423308283</v>
      </c>
    </row>
    <row r="178" spans="1:6" ht="12.75" customHeight="1" x14ac:dyDescent="0.2">
      <c r="A178" s="53">
        <v>3231</v>
      </c>
      <c r="B178" s="85" t="s">
        <v>399</v>
      </c>
      <c r="C178" s="50" t="s">
        <v>400</v>
      </c>
      <c r="D178" s="242">
        <v>7090.44</v>
      </c>
      <c r="E178" s="242">
        <v>8093.9</v>
      </c>
      <c r="F178" s="52">
        <f t="shared" si="31"/>
        <v>114.15229520311856</v>
      </c>
    </row>
    <row r="179" spans="1:6" ht="12.75" customHeight="1" x14ac:dyDescent="0.2">
      <c r="A179" s="53">
        <v>3232</v>
      </c>
      <c r="B179" s="85" t="s">
        <v>401</v>
      </c>
      <c r="C179" s="50" t="s">
        <v>402</v>
      </c>
      <c r="D179" s="242">
        <v>36509.96</v>
      </c>
      <c r="E179" s="242">
        <v>28600.44</v>
      </c>
      <c r="F179" s="52">
        <f t="shared" si="31"/>
        <v>78.33599379457003</v>
      </c>
    </row>
    <row r="180" spans="1:6" ht="12.75" customHeight="1" x14ac:dyDescent="0.2">
      <c r="A180" s="53">
        <v>3233</v>
      </c>
      <c r="B180" s="85" t="s">
        <v>403</v>
      </c>
      <c r="C180" s="50" t="s">
        <v>404</v>
      </c>
      <c r="D180" s="242">
        <v>5917.25</v>
      </c>
      <c r="E180" s="242">
        <v>19546.89</v>
      </c>
      <c r="F180" s="52">
        <f t="shared" si="31"/>
        <v>330.33740335459885</v>
      </c>
    </row>
    <row r="181" spans="1:6" ht="12.75" customHeight="1" x14ac:dyDescent="0.2">
      <c r="A181" s="53">
        <v>3234</v>
      </c>
      <c r="B181" s="85" t="s">
        <v>405</v>
      </c>
      <c r="C181" s="50" t="s">
        <v>406</v>
      </c>
      <c r="D181" s="242">
        <v>74467.95</v>
      </c>
      <c r="E181" s="242">
        <v>85963.23</v>
      </c>
      <c r="F181" s="52">
        <f t="shared" si="31"/>
        <v>115.43654686344931</v>
      </c>
    </row>
    <row r="182" spans="1:6" ht="12.75" customHeight="1" x14ac:dyDescent="0.2">
      <c r="A182" s="53">
        <v>3235</v>
      </c>
      <c r="B182" s="85" t="s">
        <v>407</v>
      </c>
      <c r="C182" s="50" t="s">
        <v>408</v>
      </c>
      <c r="D182" s="242">
        <v>432.63</v>
      </c>
      <c r="E182" s="242">
        <v>502.63</v>
      </c>
      <c r="F182" s="52">
        <f t="shared" si="31"/>
        <v>116.18010771328848</v>
      </c>
    </row>
    <row r="183" spans="1:6" ht="12.75" customHeight="1" x14ac:dyDescent="0.2">
      <c r="A183" s="53">
        <v>3236</v>
      </c>
      <c r="B183" s="85" t="s">
        <v>409</v>
      </c>
      <c r="C183" s="50" t="s">
        <v>410</v>
      </c>
      <c r="D183" s="242">
        <v>2758.77</v>
      </c>
      <c r="E183" s="242">
        <v>3200.93</v>
      </c>
      <c r="F183" s="52">
        <f t="shared" si="31"/>
        <v>116.0274325152151</v>
      </c>
    </row>
    <row r="184" spans="1:6" ht="12.75" customHeight="1" x14ac:dyDescent="0.2">
      <c r="A184" s="53">
        <v>3237</v>
      </c>
      <c r="B184" s="85" t="s">
        <v>411</v>
      </c>
      <c r="C184" s="50" t="s">
        <v>412</v>
      </c>
      <c r="D184" s="242">
        <v>17411.97</v>
      </c>
      <c r="E184" s="242">
        <v>12427.22</v>
      </c>
      <c r="F184" s="52">
        <f t="shared" si="31"/>
        <v>71.371705786306777</v>
      </c>
    </row>
    <row r="185" spans="1:6" ht="12.75" customHeight="1" x14ac:dyDescent="0.2">
      <c r="A185" s="53">
        <v>3238</v>
      </c>
      <c r="B185" s="85" t="s">
        <v>413</v>
      </c>
      <c r="C185" s="50" t="s">
        <v>414</v>
      </c>
      <c r="D185" s="242">
        <v>6523.66</v>
      </c>
      <c r="E185" s="242">
        <v>9374.4</v>
      </c>
      <c r="F185" s="52">
        <f t="shared" si="31"/>
        <v>143.69847600886618</v>
      </c>
    </row>
    <row r="186" spans="1:6" ht="12.75" customHeight="1" x14ac:dyDescent="0.2">
      <c r="A186" s="53">
        <v>3239</v>
      </c>
      <c r="B186" s="85" t="s">
        <v>415</v>
      </c>
      <c r="C186" s="50" t="s">
        <v>416</v>
      </c>
      <c r="D186" s="242">
        <v>14795.77</v>
      </c>
      <c r="E186" s="242">
        <v>24668.52</v>
      </c>
      <c r="F186" s="52">
        <f t="shared" si="31"/>
        <v>166.72684152294877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18062.439999999999</v>
      </c>
      <c r="E188" s="51">
        <f t="shared" si="43"/>
        <v>18184.219999999998</v>
      </c>
      <c r="F188" s="52">
        <f t="shared" si="31"/>
        <v>100.67421677248478</v>
      </c>
    </row>
    <row r="189" spans="1:6" ht="12.75" customHeight="1" x14ac:dyDescent="0.2">
      <c r="A189" s="53">
        <v>3291</v>
      </c>
      <c r="B189" s="232" t="s">
        <v>421</v>
      </c>
      <c r="C189" s="50" t="s">
        <v>422</v>
      </c>
      <c r="D189" s="242">
        <v>9024.01</v>
      </c>
      <c r="E189" s="242">
        <v>8696.25</v>
      </c>
      <c r="F189" s="52">
        <f t="shared" si="31"/>
        <v>96.367911826338855</v>
      </c>
    </row>
    <row r="190" spans="1:6" ht="12.75" customHeight="1" x14ac:dyDescent="0.2">
      <c r="A190" s="53">
        <v>3292</v>
      </c>
      <c r="B190" s="85" t="s">
        <v>423</v>
      </c>
      <c r="C190" s="50" t="s">
        <v>424</v>
      </c>
      <c r="D190" s="242">
        <v>8681.73</v>
      </c>
      <c r="E190" s="242">
        <v>8838.85</v>
      </c>
      <c r="F190" s="52">
        <f t="shared" si="31"/>
        <v>101.80977754433738</v>
      </c>
    </row>
    <row r="191" spans="1:6" ht="12.75" customHeight="1" x14ac:dyDescent="0.2">
      <c r="A191" s="53">
        <v>3293</v>
      </c>
      <c r="B191" s="85" t="s">
        <v>425</v>
      </c>
      <c r="C191" s="50" t="s">
        <v>426</v>
      </c>
      <c r="D191" s="242">
        <v>330.48</v>
      </c>
      <c r="E191" s="242">
        <v>427.76</v>
      </c>
      <c r="F191" s="52">
        <f t="shared" si="31"/>
        <v>129.43597191963204</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0</v>
      </c>
      <c r="E193" s="242">
        <v>66.36</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26.22</v>
      </c>
      <c r="E195" s="242">
        <v>155</v>
      </c>
      <c r="F195" s="52">
        <f t="shared" si="31"/>
        <v>591.15179252479027</v>
      </c>
    </row>
    <row r="196" spans="1:6" ht="12.75" customHeight="1" x14ac:dyDescent="0.2">
      <c r="A196" s="53">
        <v>34</v>
      </c>
      <c r="B196" s="232" t="s">
        <v>435</v>
      </c>
      <c r="C196" s="50" t="s">
        <v>436</v>
      </c>
      <c r="D196" s="51">
        <f t="shared" ref="D196:E196" si="44">D197+D202+D210</f>
        <v>20788.38</v>
      </c>
      <c r="E196" s="51">
        <f t="shared" si="44"/>
        <v>18410.59</v>
      </c>
      <c r="F196" s="52">
        <f t="shared" si="31"/>
        <v>88.561927384433019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11072.08</v>
      </c>
      <c r="E202" s="51">
        <f t="shared" si="46"/>
        <v>9253.64</v>
      </c>
      <c r="F202" s="52">
        <f t="shared" si="31"/>
        <v>83.576346991712484</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11072.08</v>
      </c>
      <c r="E205" s="242">
        <v>9253.64</v>
      </c>
      <c r="F205" s="52">
        <f t="shared" si="31"/>
        <v>83.576346991712484</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9716.3000000000011</v>
      </c>
      <c r="E210" s="51">
        <f t="shared" si="47"/>
        <v>9156.9500000000007</v>
      </c>
      <c r="F210" s="52">
        <f t="shared" si="31"/>
        <v>94.243178987886338</v>
      </c>
    </row>
    <row r="211" spans="1:6" ht="12.75" customHeight="1" x14ac:dyDescent="0.2">
      <c r="A211" s="53">
        <v>3431</v>
      </c>
      <c r="B211" s="232" t="s">
        <v>465</v>
      </c>
      <c r="C211" s="50" t="s">
        <v>466</v>
      </c>
      <c r="D211" s="242">
        <v>9555.26</v>
      </c>
      <c r="E211" s="242">
        <v>8176</v>
      </c>
      <c r="F211" s="52">
        <f t="shared" si="31"/>
        <v>85.56543725654771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161.04</v>
      </c>
      <c r="E213" s="242">
        <v>980.95</v>
      </c>
      <c r="F213" s="52">
        <f t="shared" si="31"/>
        <v>609.13437655240944</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298611.94</v>
      </c>
      <c r="E224" s="51">
        <f t="shared" si="51"/>
        <v>336814.64</v>
      </c>
      <c r="F224" s="52">
        <f t="shared" ref="F224:F235" si="52">IF(D224&lt;&gt;0,IF(E224/D224&gt;=100,"&gt;&gt;100",E224/D224*100),"-")</f>
        <v>112.79342681340874</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298611.94</v>
      </c>
      <c r="E244" s="51">
        <f t="shared" si="60"/>
        <v>336814.64</v>
      </c>
      <c r="F244" s="52">
        <f t="shared" ref="F244:F251" si="61">IF(D244&lt;&gt;0,IF(E244/D244&gt;=100,"&gt;&gt;100",E244/D244*100),"-")</f>
        <v>112.79342681340874</v>
      </c>
    </row>
    <row r="245" spans="1:6" ht="12.75" customHeight="1" x14ac:dyDescent="0.2">
      <c r="A245" s="53" t="s">
        <v>533</v>
      </c>
      <c r="B245" s="85" t="s">
        <v>534</v>
      </c>
      <c r="C245" s="50" t="s">
        <v>533</v>
      </c>
      <c r="D245" s="242">
        <v>298611.94</v>
      </c>
      <c r="E245" s="242">
        <v>336814.64</v>
      </c>
      <c r="F245" s="52">
        <f t="shared" si="61"/>
        <v>112.79342681340874</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1399.79</v>
      </c>
      <c r="E252" s="51">
        <f t="shared" si="63"/>
        <v>1825.2199999999998</v>
      </c>
      <c r="F252" s="52">
        <f t="shared" ref="F252:F258" si="64">IF(D252&lt;&gt;0,IF(E252/D252&gt;=100,"&gt;&gt;100",E252/D252*100),"-")</f>
        <v>130.39241600525793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1399.79</v>
      </c>
      <c r="E259" s="51">
        <f t="shared" si="66"/>
        <v>1825.2199999999998</v>
      </c>
      <c r="F259" s="52">
        <f t="shared" ref="F259:F262" si="67">IF(D259&lt;&gt;0,IF(E259/D259&gt;=100,"&gt;&gt;100",E259/D259*100),"-")</f>
        <v>130.39241600525793</v>
      </c>
    </row>
    <row r="260" spans="1:6" ht="12.75" customHeight="1" x14ac:dyDescent="0.2">
      <c r="A260" s="53">
        <v>3721</v>
      </c>
      <c r="B260" s="85" t="s">
        <v>559</v>
      </c>
      <c r="C260" s="50" t="s">
        <v>560</v>
      </c>
      <c r="D260" s="242">
        <v>298.63</v>
      </c>
      <c r="E260" s="242">
        <v>1328.32</v>
      </c>
      <c r="F260" s="52">
        <f t="shared" si="67"/>
        <v>444.80460770853563</v>
      </c>
    </row>
    <row r="261" spans="1:6" ht="12.75" customHeight="1" x14ac:dyDescent="0.2">
      <c r="A261" s="53">
        <v>3722</v>
      </c>
      <c r="B261" s="85" t="s">
        <v>561</v>
      </c>
      <c r="C261" s="50" t="s">
        <v>562</v>
      </c>
      <c r="D261" s="242">
        <v>1101.1600000000001</v>
      </c>
      <c r="E261" s="242">
        <v>496.9</v>
      </c>
      <c r="F261" s="52">
        <f t="shared" si="67"/>
        <v>45.1251407606524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2349994.08</v>
      </c>
      <c r="E289" s="51">
        <f t="shared" si="79"/>
        <v>2916010.4699999997</v>
      </c>
      <c r="F289" s="52">
        <f t="shared" si="76"/>
        <v>124.08586450566716</v>
      </c>
    </row>
    <row r="290" spans="1:6" ht="12.75" customHeight="1" x14ac:dyDescent="0.2">
      <c r="A290" s="53" t="s">
        <v>608</v>
      </c>
      <c r="B290" s="85" t="s">
        <v>619</v>
      </c>
      <c r="C290" s="50" t="s">
        <v>620</v>
      </c>
      <c r="D290" s="51">
        <f>IF(D6&gt;=D289,D6-D289,0)</f>
        <v>149125.70000000019</v>
      </c>
      <c r="E290" s="51">
        <f>IF(E6&gt;=E289,E6-E289,0)</f>
        <v>302341.69000000041</v>
      </c>
      <c r="F290" s="52">
        <f t="shared" si="76"/>
        <v>202.74284714170662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17628.84</v>
      </c>
      <c r="E293" s="242">
        <v>40118.660000000003</v>
      </c>
      <c r="F293" s="52">
        <f t="shared" si="76"/>
        <v>227.57402075235808</v>
      </c>
    </row>
    <row r="294" spans="1:6" ht="12.75" customHeight="1" x14ac:dyDescent="0.2">
      <c r="A294" s="53">
        <v>96</v>
      </c>
      <c r="B294" s="85" t="s">
        <v>627</v>
      </c>
      <c r="C294" s="50" t="s">
        <v>628</v>
      </c>
      <c r="D294" s="242">
        <v>14708.01</v>
      </c>
      <c r="E294" s="242">
        <v>16287.96</v>
      </c>
      <c r="F294" s="52">
        <f t="shared" si="76"/>
        <v>110.7421058321282</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100022.08</v>
      </c>
      <c r="E350" s="51">
        <f t="shared" si="95"/>
        <v>154984.62</v>
      </c>
      <c r="F350" s="52">
        <f t="shared" si="81"/>
        <v>154.95040695014538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67430.27</v>
      </c>
      <c r="E363" s="51">
        <f t="shared" si="99"/>
        <v>81351.490000000005</v>
      </c>
      <c r="F363" s="52">
        <f t="shared" si="81"/>
        <v>120.64535704810318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64941.72</v>
      </c>
      <c r="E369" s="51">
        <f t="shared" si="101"/>
        <v>81351.490000000005</v>
      </c>
      <c r="F369" s="52">
        <f t="shared" si="81"/>
        <v>125.26845608647261</v>
      </c>
    </row>
    <row r="370" spans="1:6" ht="12.75" customHeight="1" x14ac:dyDescent="0.2">
      <c r="A370" s="53">
        <v>4221</v>
      </c>
      <c r="B370" s="85" t="s">
        <v>674</v>
      </c>
      <c r="C370" s="50" t="s">
        <v>766</v>
      </c>
      <c r="D370" s="242">
        <v>8874.18</v>
      </c>
      <c r="E370" s="242">
        <v>1935.49</v>
      </c>
      <c r="F370" s="52">
        <f t="shared" si="81"/>
        <v>21.810353181927795</v>
      </c>
    </row>
    <row r="371" spans="1:6" ht="12.75" customHeight="1" x14ac:dyDescent="0.2">
      <c r="A371" s="53">
        <v>4222</v>
      </c>
      <c r="B371" s="85" t="s">
        <v>767</v>
      </c>
      <c r="C371" s="50" t="s">
        <v>768</v>
      </c>
      <c r="D371" s="242">
        <v>583.45000000000005</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32600.04</v>
      </c>
      <c r="E373" s="242">
        <v>19697.13</v>
      </c>
      <c r="F373" s="52">
        <f t="shared" si="81"/>
        <v>60.420570036110391</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22884.05</v>
      </c>
      <c r="E376" s="242">
        <v>59718.87</v>
      </c>
      <c r="F376" s="52">
        <f t="shared" si="81"/>
        <v>260.96285404025951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2488.5500000000002</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2488.5500000000002</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32591.81</v>
      </c>
      <c r="E402" s="51">
        <f t="shared" si="109"/>
        <v>73633.13</v>
      </c>
      <c r="F402" s="52">
        <f t="shared" si="81"/>
        <v>225.92525545528156</v>
      </c>
    </row>
    <row r="403" spans="1:6" ht="12.75" customHeight="1" x14ac:dyDescent="0.2">
      <c r="A403" s="53">
        <v>451</v>
      </c>
      <c r="B403" s="85" t="s">
        <v>811</v>
      </c>
      <c r="C403" s="50" t="s">
        <v>812</v>
      </c>
      <c r="D403" s="242">
        <v>32591.81</v>
      </c>
      <c r="E403" s="242">
        <v>73633.13</v>
      </c>
      <c r="F403" s="52">
        <f t="shared" si="81"/>
        <v>225.92525545528156</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100022.08</v>
      </c>
      <c r="E408" s="51">
        <f t="shared" si="111"/>
        <v>154984.62</v>
      </c>
      <c r="F408" s="52">
        <f t="shared" si="81"/>
        <v>154.95040695014538</v>
      </c>
    </row>
    <row r="409" spans="1:6" ht="12.75" customHeight="1" x14ac:dyDescent="0.2">
      <c r="A409" s="53">
        <v>92212</v>
      </c>
      <c r="B409" s="85" t="s">
        <v>823</v>
      </c>
      <c r="C409" s="50" t="s">
        <v>824</v>
      </c>
      <c r="D409" s="242">
        <v>52.79</v>
      </c>
      <c r="E409" s="242">
        <v>40.090000000000003</v>
      </c>
      <c r="F409" s="52">
        <f t="shared" si="81"/>
        <v>75.942413335859072</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2499119.7800000003</v>
      </c>
      <c r="E412" s="51">
        <f>E6+E298</f>
        <v>3218352.16</v>
      </c>
      <c r="F412" s="52">
        <f t="shared" si="81"/>
        <v>128.77942809127779</v>
      </c>
    </row>
    <row r="413" spans="1:6" ht="12.75" customHeight="1" x14ac:dyDescent="0.2">
      <c r="A413" s="53" t="s">
        <v>608</v>
      </c>
      <c r="B413" s="85" t="s">
        <v>831</v>
      </c>
      <c r="C413" s="50" t="s">
        <v>832</v>
      </c>
      <c r="D413" s="51">
        <f t="shared" ref="D413:E413" si="112">D289+D350</f>
        <v>2450016.16</v>
      </c>
      <c r="E413" s="51">
        <f t="shared" si="112"/>
        <v>3070995.09</v>
      </c>
      <c r="F413" s="52">
        <f t="shared" si="81"/>
        <v>125.34591159594635</v>
      </c>
    </row>
    <row r="414" spans="1:6" ht="12.75" customHeight="1" x14ac:dyDescent="0.2">
      <c r="A414" s="53" t="s">
        <v>608</v>
      </c>
      <c r="B414" s="85" t="s">
        <v>833</v>
      </c>
      <c r="C414" s="50" t="s">
        <v>834</v>
      </c>
      <c r="D414" s="51">
        <f t="shared" ref="D414:E414" si="113">IF(D412&gt;=D413,D412-D413,0)</f>
        <v>49103.620000000112</v>
      </c>
      <c r="E414" s="51">
        <f t="shared" si="113"/>
        <v>147357.0700000003</v>
      </c>
      <c r="F414" s="52">
        <f t="shared" si="81"/>
        <v>300.09410711470957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17576.05</v>
      </c>
      <c r="E417" s="51">
        <f t="shared" si="116"/>
        <v>40078.570000000007</v>
      </c>
      <c r="F417" s="52">
        <f t="shared" si="81"/>
        <v>228.02944916519928</v>
      </c>
    </row>
    <row r="418" spans="1:6" ht="12.75" customHeight="1" x14ac:dyDescent="0.2">
      <c r="A418" s="55" t="s">
        <v>842</v>
      </c>
      <c r="B418" s="233" t="s">
        <v>843</v>
      </c>
      <c r="C418" s="56" t="s">
        <v>844</v>
      </c>
      <c r="D418" s="62">
        <f t="shared" ref="D418:E418" si="117">D294+D411</f>
        <v>14708.01</v>
      </c>
      <c r="E418" s="62">
        <f t="shared" si="117"/>
        <v>16287.96</v>
      </c>
      <c r="F418" s="57">
        <f t="shared" si="81"/>
        <v>110.7421058321282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71626.960000000006</v>
      </c>
      <c r="E528" s="51">
        <f t="shared" si="148"/>
        <v>71553.84</v>
      </c>
      <c r="F528" s="52">
        <f t="shared" si="119"/>
        <v>99.897915533480671</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71626.960000000006</v>
      </c>
      <c r="E593" s="51">
        <f t="shared" si="167"/>
        <v>71553.84</v>
      </c>
      <c r="F593" s="52">
        <f t="shared" si="119"/>
        <v>99.897915533480671</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71626.960000000006</v>
      </c>
      <c r="E605" s="51">
        <f t="shared" si="171"/>
        <v>71553.84</v>
      </c>
      <c r="F605" s="52">
        <f t="shared" si="119"/>
        <v>99.897915533480671</v>
      </c>
    </row>
    <row r="606" spans="1:6" ht="24" x14ac:dyDescent="0.2">
      <c r="A606" s="53">
        <v>5443</v>
      </c>
      <c r="B606" s="85" t="s">
        <v>1209</v>
      </c>
      <c r="C606" s="50" t="s">
        <v>1210</v>
      </c>
      <c r="D606" s="242">
        <v>71626.960000000006</v>
      </c>
      <c r="E606" s="242">
        <v>71553.84</v>
      </c>
      <c r="F606" s="52">
        <f t="shared" si="119"/>
        <v>99.897915533480671</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71626.960000000006</v>
      </c>
      <c r="E636" s="51">
        <f t="shared" si="179"/>
        <v>71553.84</v>
      </c>
      <c r="F636" s="52">
        <f t="shared" si="119"/>
        <v>99.897915533480671</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393.19</v>
      </c>
      <c r="E638" s="242">
        <v>414</v>
      </c>
      <c r="F638" s="52">
        <f t="shared" si="119"/>
        <v>105.29260662783896</v>
      </c>
    </row>
    <row r="639" spans="1:6" ht="12.75" customHeight="1" x14ac:dyDescent="0.2">
      <c r="A639" s="53" t="s">
        <v>608</v>
      </c>
      <c r="B639" s="85" t="s">
        <v>1275</v>
      </c>
      <c r="C639" s="50" t="s">
        <v>1276</v>
      </c>
      <c r="D639" s="51">
        <f t="shared" ref="D639:E639" si="180">D412+D420</f>
        <v>2499119.7800000003</v>
      </c>
      <c r="E639" s="51">
        <f t="shared" si="180"/>
        <v>3218352.16</v>
      </c>
      <c r="F639" s="52">
        <f t="shared" si="119"/>
        <v>128.77942809127779</v>
      </c>
    </row>
    <row r="640" spans="1:6" ht="12.75" customHeight="1" x14ac:dyDescent="0.2">
      <c r="A640" s="53" t="s">
        <v>608</v>
      </c>
      <c r="B640" s="85" t="s">
        <v>1277</v>
      </c>
      <c r="C640" s="50" t="s">
        <v>1278</v>
      </c>
      <c r="D640" s="51">
        <f t="shared" ref="D640:E640" si="181">D413+D528</f>
        <v>2521643.12</v>
      </c>
      <c r="E640" s="51">
        <f t="shared" si="181"/>
        <v>3142548.9299999997</v>
      </c>
      <c r="F640" s="52">
        <f t="shared" si="119"/>
        <v>124.6230644247549</v>
      </c>
    </row>
    <row r="641" spans="1:6" ht="12.75" customHeight="1" x14ac:dyDescent="0.2">
      <c r="A641" s="53" t="s">
        <v>608</v>
      </c>
      <c r="B641" s="85" t="s">
        <v>1279</v>
      </c>
      <c r="C641" s="50" t="s">
        <v>1280</v>
      </c>
      <c r="D641" s="51">
        <f t="shared" ref="D641:E641" si="182">IF(D639&gt;=D640,D639-D640,0)</f>
        <v>0</v>
      </c>
      <c r="E641" s="51">
        <f t="shared" si="182"/>
        <v>75803.230000000447</v>
      </c>
      <c r="F641" s="52" t="str">
        <f t="shared" si="119"/>
        <v>-</v>
      </c>
    </row>
    <row r="642" spans="1:6" ht="12.75" customHeight="1" x14ac:dyDescent="0.2">
      <c r="A642" s="53" t="s">
        <v>608</v>
      </c>
      <c r="B642" s="85" t="s">
        <v>1281</v>
      </c>
      <c r="C642" s="50" t="s">
        <v>1282</v>
      </c>
      <c r="D642" s="51">
        <f t="shared" ref="D642:E642" si="183">IF(D640&gt;=D639,D640-D639,0)</f>
        <v>22523.339999999851</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17969.239999999998</v>
      </c>
      <c r="E644" s="51">
        <f t="shared" si="185"/>
        <v>40492.570000000007</v>
      </c>
      <c r="F644" s="52">
        <f t="shared" si="119"/>
        <v>225.34380975489233</v>
      </c>
    </row>
    <row r="645" spans="1:6" ht="24" x14ac:dyDescent="0.2">
      <c r="A645" s="53" t="s">
        <v>608</v>
      </c>
      <c r="B645" s="85" t="s">
        <v>1287</v>
      </c>
      <c r="C645" s="50" t="s">
        <v>1288</v>
      </c>
      <c r="D645" s="51">
        <f t="shared" ref="D645:E645" si="186">IF(D641+D643-D642-D644&gt;=0,D641+D643-D642-D644,0)</f>
        <v>0</v>
      </c>
      <c r="E645" s="51">
        <f t="shared" si="186"/>
        <v>35310.66000000044</v>
      </c>
      <c r="F645" s="52" t="str">
        <f t="shared" si="119"/>
        <v>-</v>
      </c>
    </row>
    <row r="646" spans="1:6" ht="24" x14ac:dyDescent="0.2">
      <c r="A646" s="53" t="s">
        <v>608</v>
      </c>
      <c r="B646" s="85" t="s">
        <v>1289</v>
      </c>
      <c r="C646" s="50" t="s">
        <v>1290</v>
      </c>
      <c r="D646" s="51">
        <f t="shared" ref="D646:E646" si="187">IF(D642+D644-D641-D643&gt;=0,D642+D644-D641-D643,0)</f>
        <v>40492.579999999849</v>
      </c>
      <c r="E646" s="51">
        <f t="shared" si="187"/>
        <v>0</v>
      </c>
      <c r="F646" s="52">
        <f t="shared" si="119"/>
        <v>0</v>
      </c>
    </row>
    <row r="647" spans="1:6" ht="24" x14ac:dyDescent="0.2">
      <c r="A647" s="55" t="s">
        <v>1291</v>
      </c>
      <c r="B647" s="233" t="s">
        <v>1292</v>
      </c>
      <c r="C647" s="56" t="s">
        <v>1291</v>
      </c>
      <c r="D647" s="243">
        <v>125318.25</v>
      </c>
      <c r="E647" s="243">
        <v>152705.74</v>
      </c>
      <c r="F647" s="57">
        <f t="shared" si="119"/>
        <v>121.85435082280513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60468.91</v>
      </c>
      <c r="E649" s="242">
        <v>43197.279999999999</v>
      </c>
      <c r="F649" s="52">
        <f t="shared" ref="F649:F724" si="188">IF(D649&lt;&gt;0,IF(E649/D649&gt;=100,"&gt;&gt;100",E649/D649*100),"-")</f>
        <v>71.437173251510572</v>
      </c>
    </row>
    <row r="650" spans="1:6" ht="12.75" customHeight="1" x14ac:dyDescent="0.2">
      <c r="A650" s="53" t="s">
        <v>1296</v>
      </c>
      <c r="B650" s="85" t="s">
        <v>1297</v>
      </c>
      <c r="C650" s="50" t="s">
        <v>1296</v>
      </c>
      <c r="D650" s="242">
        <v>2714809.08</v>
      </c>
      <c r="E650" s="242">
        <v>3417316.11</v>
      </c>
      <c r="F650" s="52">
        <f t="shared" si="188"/>
        <v>125.87684840069858</v>
      </c>
    </row>
    <row r="651" spans="1:6" ht="12.75" customHeight="1" x14ac:dyDescent="0.2">
      <c r="A651" s="53" t="s">
        <v>1298</v>
      </c>
      <c r="B651" s="85" t="s">
        <v>1299</v>
      </c>
      <c r="C651" s="50" t="s">
        <v>1298</v>
      </c>
      <c r="D651" s="242">
        <v>2732080.71</v>
      </c>
      <c r="E651" s="242">
        <v>3177380.57</v>
      </c>
      <c r="F651" s="52">
        <f t="shared" si="188"/>
        <v>116.29892771359597</v>
      </c>
    </row>
    <row r="652" spans="1:6" ht="24" x14ac:dyDescent="0.2">
      <c r="A652" s="53">
        <v>11</v>
      </c>
      <c r="B652" s="85" t="s">
        <v>1300</v>
      </c>
      <c r="C652" s="50" t="s">
        <v>1301</v>
      </c>
      <c r="D652" s="51">
        <f t="shared" ref="D652:E652" si="189">+D649+D650-D651</f>
        <v>43197.280000000261</v>
      </c>
      <c r="E652" s="51">
        <f t="shared" si="189"/>
        <v>283132.81999999983</v>
      </c>
      <c r="F652" s="52">
        <f t="shared" si="188"/>
        <v>655.44131482352157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89</v>
      </c>
      <c r="E654" s="262">
        <v>99</v>
      </c>
      <c r="F654" s="52">
        <f t="shared" si="188"/>
        <v>111.23595505617978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81</v>
      </c>
      <c r="E656" s="262">
        <v>90</v>
      </c>
      <c r="F656" s="52">
        <f t="shared" si="188"/>
        <v>111.11111111111111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38533.81</v>
      </c>
      <c r="E663" s="242">
        <v>135594.95000000001</v>
      </c>
      <c r="F663" s="52">
        <f t="shared" si="188"/>
        <v>351.88565573972579</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398030.45</v>
      </c>
      <c r="E694" s="242">
        <v>417317.91</v>
      </c>
      <c r="F694" s="52">
        <f t="shared" si="188"/>
        <v>104.84572474291853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1265238.1399999999</v>
      </c>
      <c r="E710" s="242">
        <v>1352694.23</v>
      </c>
      <c r="F710" s="52">
        <f t="shared" si="188"/>
        <v>106.91222365459201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6234.53</v>
      </c>
      <c r="E716" s="242">
        <v>8804.49</v>
      </c>
      <c r="F716" s="52">
        <f t="shared" si="188"/>
        <v>141.22139118746722</v>
      </c>
    </row>
    <row r="717" spans="1:6" ht="12.75" customHeight="1" x14ac:dyDescent="0.2">
      <c r="A717" s="53">
        <v>31215</v>
      </c>
      <c r="B717" s="85" t="s">
        <v>1413</v>
      </c>
      <c r="C717" s="50" t="s">
        <v>1414</v>
      </c>
      <c r="D717" s="242">
        <v>8765.89</v>
      </c>
      <c r="E717" s="242">
        <v>10305.24</v>
      </c>
      <c r="F717" s="52">
        <f t="shared" si="188"/>
        <v>117.56068123145511</v>
      </c>
    </row>
    <row r="718" spans="1:6" ht="12.75" customHeight="1" x14ac:dyDescent="0.2">
      <c r="A718" s="53">
        <v>32121</v>
      </c>
      <c r="B718" s="85" t="s">
        <v>1415</v>
      </c>
      <c r="C718" s="50" t="s">
        <v>1416</v>
      </c>
      <c r="D718" s="242">
        <v>46416.39</v>
      </c>
      <c r="E718" s="242">
        <v>50585.440000000002</v>
      </c>
      <c r="F718" s="52">
        <f t="shared" si="188"/>
        <v>108.98184886847082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2456.6999999999998</v>
      </c>
      <c r="E720" s="242">
        <v>2089.29</v>
      </c>
      <c r="F720" s="52">
        <f t="shared" si="188"/>
        <v>85.044571986811576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9024.01</v>
      </c>
      <c r="E725" s="242">
        <v>8696.25</v>
      </c>
      <c r="F725" s="52">
        <f t="shared" ref="F725:F979" si="190">IF(D725&lt;&gt;0,IF(E725/D725&gt;=100,"&gt;&gt;100",E725/D725*100),"-")</f>
        <v>96.367911826338855</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11072.08</v>
      </c>
      <c r="E742" s="242">
        <v>9253.64</v>
      </c>
      <c r="F742" s="52">
        <f t="shared" si="190"/>
        <v>83.576346991712484</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298611.94</v>
      </c>
      <c r="E795" s="242">
        <v>336814.64</v>
      </c>
      <c r="F795" s="52">
        <f t="shared" si="190"/>
        <v>112.79342681340874</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298.63</v>
      </c>
      <c r="E816" s="242">
        <v>1328.32</v>
      </c>
      <c r="F816" s="52">
        <f t="shared" si="190"/>
        <v>444.80460770853563</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1101.1600000000001</v>
      </c>
      <c r="E828" s="242">
        <v>496.9</v>
      </c>
      <c r="F828" s="52">
        <f t="shared" si="190"/>
        <v>45.1251407606524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H258" sqref="H2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5575053.6099999994</v>
      </c>
      <c r="E6" s="229">
        <f t="shared" si="0"/>
        <v>5843914.7199999997</v>
      </c>
      <c r="F6" s="230">
        <f t="shared" ref="F6:F260" si="1">IF(D6&gt;0,IF(E6/D6&gt;=100,"&gt;&gt;100",E6/D6*100),"-")</f>
        <v>104.82257443260711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5360690.4799999995</v>
      </c>
      <c r="E7" s="104">
        <f t="shared" si="2"/>
        <v>5367171.09</v>
      </c>
      <c r="F7" s="93">
        <f t="shared" si="1"/>
        <v>100.12089132965573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455245.01999999996</v>
      </c>
      <c r="E8" s="104">
        <f>E9+E10-E11</f>
        <v>455245.01999999996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71261.8</v>
      </c>
      <c r="E9" s="247">
        <v>71261.8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383983.22</v>
      </c>
      <c r="E10" s="247">
        <v>383983.22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4159277.9599999995</v>
      </c>
      <c r="E12" s="104">
        <f t="shared" si="3"/>
        <v>4165758.5700000003</v>
      </c>
      <c r="F12" s="93">
        <f t="shared" si="1"/>
        <v>100.15581093791579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4098849.0299999993</v>
      </c>
      <c r="E13" s="104">
        <f t="shared" si="4"/>
        <v>4068399.41</v>
      </c>
      <c r="F13" s="93">
        <f t="shared" si="1"/>
        <v>99.257117796309785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809451.85</v>
      </c>
      <c r="E14" s="247">
        <v>883084.98</v>
      </c>
      <c r="F14" s="93">
        <f t="shared" si="1"/>
        <v>109.09666584862336</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6333285.3399999999</v>
      </c>
      <c r="E15" s="247">
        <v>6333285.3399999999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3043888.16</v>
      </c>
      <c r="E18" s="247">
        <v>3147970.91</v>
      </c>
      <c r="F18" s="93">
        <f t="shared" si="1"/>
        <v>103.41940125684512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51829.869999999879</v>
      </c>
      <c r="E19" s="104">
        <f t="shared" si="5"/>
        <v>89533.619999999879</v>
      </c>
      <c r="F19" s="93">
        <f t="shared" si="1"/>
        <v>172.74521429438292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129151.53</v>
      </c>
      <c r="E20" s="247">
        <v>131087.01999999999</v>
      </c>
      <c r="F20" s="93">
        <f t="shared" si="1"/>
        <v>101.49861948983492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44008.31</v>
      </c>
      <c r="E21" s="247">
        <v>44008.31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68953.539999999994</v>
      </c>
      <c r="E22" s="247">
        <v>68953.53</v>
      </c>
      <c r="F22" s="93">
        <f t="shared" si="1"/>
        <v>99.999985497481362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336646.49</v>
      </c>
      <c r="E23" s="247">
        <v>356343.62</v>
      </c>
      <c r="F23" s="93">
        <f t="shared" si="1"/>
        <v>105.85098332675325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14254.26</v>
      </c>
      <c r="E24" s="247">
        <v>14254.26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1820.5</v>
      </c>
      <c r="E25" s="247">
        <v>1820.5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915680.85</v>
      </c>
      <c r="E26" s="247">
        <v>975399.71</v>
      </c>
      <c r="F26" s="93">
        <f t="shared" si="1"/>
        <v>106.52179850654298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1458685.61</v>
      </c>
      <c r="E28" s="247">
        <v>1502333.33</v>
      </c>
      <c r="F28" s="93">
        <f t="shared" si="1"/>
        <v>102.99226369964668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93783.98</v>
      </c>
      <c r="E30" s="247">
        <v>93783.98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93783.98</v>
      </c>
      <c r="E34" s="247">
        <v>93783.98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8599.0600000000013</v>
      </c>
      <c r="E45" s="104">
        <f t="shared" si="9"/>
        <v>7825.54</v>
      </c>
      <c r="F45" s="93">
        <f t="shared" si="1"/>
        <v>91.004598177010038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12623.6</v>
      </c>
      <c r="E47" s="247">
        <v>12623.6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4024.54</v>
      </c>
      <c r="E50" s="247">
        <v>4798.0600000000004</v>
      </c>
      <c r="F50" s="93">
        <f t="shared" si="1"/>
        <v>119.22008477987546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224516.3</v>
      </c>
      <c r="E54" s="247">
        <v>249668.5</v>
      </c>
      <c r="F54" s="93">
        <f t="shared" si="1"/>
        <v>111.20283917025178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224516.3</v>
      </c>
      <c r="E55" s="247">
        <v>249668.5</v>
      </c>
      <c r="F55" s="93">
        <f t="shared" si="1"/>
        <v>111.20283917025178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746167.5</v>
      </c>
      <c r="E56" s="104">
        <f t="shared" si="11"/>
        <v>746167.5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463010.02</v>
      </c>
      <c r="E57" s="247">
        <v>463010.02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281077.71000000002</v>
      </c>
      <c r="E58" s="247">
        <v>281077.71000000002</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2079.77</v>
      </c>
      <c r="E59" s="247">
        <v>2079.77</v>
      </c>
      <c r="F59" s="93">
        <f t="shared" si="1"/>
        <v>100</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214363.13</v>
      </c>
      <c r="E68" s="104">
        <f t="shared" si="13"/>
        <v>476743.63</v>
      </c>
      <c r="F68" s="93">
        <f t="shared" si="1"/>
        <v>222.4000134724661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43197.279999999999</v>
      </c>
      <c r="E69" s="104">
        <f t="shared" si="14"/>
        <v>283132.82</v>
      </c>
      <c r="F69" s="93">
        <f t="shared" si="1"/>
        <v>655.441314823526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43197.279999999999</v>
      </c>
      <c r="E70" s="104">
        <f t="shared" si="15"/>
        <v>283132.82</v>
      </c>
      <c r="F70" s="93">
        <f t="shared" si="1"/>
        <v>655.441314823526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43197.279999999999</v>
      </c>
      <c r="E72" s="247">
        <v>283132.82</v>
      </c>
      <c r="F72" s="93">
        <f t="shared" si="1"/>
        <v>655.441314823526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31139.59</v>
      </c>
      <c r="E78" s="104">
        <f>E79+SUM(E82:E84)-E85+E86</f>
        <v>24617.119999999999</v>
      </c>
      <c r="F78" s="93">
        <f t="shared" si="1"/>
        <v>79.054091592085825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31139.59</v>
      </c>
      <c r="E86" s="247">
        <v>24617.119999999999</v>
      </c>
      <c r="F86" s="93">
        <f t="shared" si="1"/>
        <v>79.054091592085825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14708.01</v>
      </c>
      <c r="E146" s="104">
        <f t="shared" si="26"/>
        <v>16287.949999999999</v>
      </c>
      <c r="F146" s="93">
        <f t="shared" si="1"/>
        <v>110.74203784196501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12494.74</v>
      </c>
      <c r="E159" s="247">
        <v>15077.64</v>
      </c>
      <c r="F159" s="93">
        <f t="shared" si="1"/>
        <v>120.67189873498766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2213.27</v>
      </c>
      <c r="E160" s="247">
        <v>1210.31</v>
      </c>
      <c r="F160" s="93">
        <f t="shared" si="1"/>
        <v>54.68424548292797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125318.25</v>
      </c>
      <c r="E170" s="104">
        <f t="shared" si="29"/>
        <v>152705.74</v>
      </c>
      <c r="F170" s="93">
        <f t="shared" si="1"/>
        <v>121.85435082280513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125318.25</v>
      </c>
      <c r="E171" s="247">
        <v>152705.74</v>
      </c>
      <c r="F171" s="93">
        <f t="shared" si="1"/>
        <v>121.85435082280513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5575053.6099999994</v>
      </c>
      <c r="E175" s="104">
        <f t="shared" si="30"/>
        <v>5843914.7200000007</v>
      </c>
      <c r="F175" s="93">
        <f t="shared" si="1"/>
        <v>104.82257443260714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648202.88</v>
      </c>
      <c r="E176" s="104">
        <f t="shared" si="31"/>
        <v>761646.37</v>
      </c>
      <c r="F176" s="93">
        <f t="shared" si="1"/>
        <v>117.50123202167815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228115.92999999996</v>
      </c>
      <c r="E177" s="104">
        <f t="shared" si="32"/>
        <v>400800.89</v>
      </c>
      <c r="F177" s="93">
        <f t="shared" si="1"/>
        <v>175.70052648230225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120130.98</v>
      </c>
      <c r="E178" s="247">
        <v>149147.6</v>
      </c>
      <c r="F178" s="93">
        <f t="shared" si="1"/>
        <v>124.15415240931192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82796.81</v>
      </c>
      <c r="E179" s="247">
        <v>227568.55</v>
      </c>
      <c r="F179" s="93">
        <f t="shared" si="1"/>
        <v>274.85183305975193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1364.3</v>
      </c>
      <c r="E180" s="104">
        <f t="shared" si="33"/>
        <v>1293.47</v>
      </c>
      <c r="F180" s="93">
        <f t="shared" si="1"/>
        <v>94.808326614381016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1364.3</v>
      </c>
      <c r="E183" s="247">
        <v>1293.47</v>
      </c>
      <c r="F183" s="93">
        <f t="shared" si="1"/>
        <v>94.808326614381016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334.46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23823.84</v>
      </c>
      <c r="E188" s="247">
        <v>22456.81</v>
      </c>
      <c r="F188" s="93">
        <f t="shared" si="1"/>
        <v>94.261924190222913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8216.4</v>
      </c>
      <c r="E189" s="247">
        <v>14475.81</v>
      </c>
      <c r="F189" s="93">
        <f t="shared" si="1"/>
        <v>176.1819044837155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408055.19</v>
      </c>
      <c r="E206" s="104">
        <f t="shared" si="37"/>
        <v>336501.35</v>
      </c>
      <c r="F206" s="93">
        <f t="shared" si="1"/>
        <v>82.464666115385015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408055.19</v>
      </c>
      <c r="E207" s="104">
        <f t="shared" si="38"/>
        <v>336501.35</v>
      </c>
      <c r="F207" s="93">
        <f t="shared" si="1"/>
        <v>82.464666115385015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408055.19</v>
      </c>
      <c r="E212" s="247">
        <v>336501.35</v>
      </c>
      <c r="F212" s="93">
        <f t="shared" si="1"/>
        <v>82.464666115385015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3815.36</v>
      </c>
      <c r="E234" s="104">
        <f t="shared" si="40"/>
        <v>9868.32</v>
      </c>
      <c r="F234" s="93">
        <f t="shared" si="1"/>
        <v>258.64715256227458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3815.36</v>
      </c>
      <c r="E236" s="247">
        <v>9868.32</v>
      </c>
      <c r="F236" s="93">
        <f t="shared" si="1"/>
        <v>258.64715256227458</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4926850.7299999995</v>
      </c>
      <c r="E237" s="104">
        <f t="shared" si="41"/>
        <v>5082268.3500000006</v>
      </c>
      <c r="F237" s="93">
        <f t="shared" si="1"/>
        <v>103.15450230821182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4952635.3</v>
      </c>
      <c r="E238" s="104">
        <f t="shared" si="42"/>
        <v>5030669.7300000004</v>
      </c>
      <c r="F238" s="93">
        <f t="shared" si="1"/>
        <v>101.57561429972444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5360690.49</v>
      </c>
      <c r="E239" s="104">
        <f t="shared" si="43"/>
        <v>5367171.08</v>
      </c>
      <c r="F239" s="93">
        <f t="shared" si="1"/>
        <v>100.12089095634393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4418794.92</v>
      </c>
      <c r="E240" s="247">
        <v>4425275.51</v>
      </c>
      <c r="F240" s="93">
        <f t="shared" si="1"/>
        <v>100.14665966892167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941895.57</v>
      </c>
      <c r="E241" s="247">
        <v>941895.57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408055.19</v>
      </c>
      <c r="E242" s="104">
        <f t="shared" si="44"/>
        <v>336501.35</v>
      </c>
      <c r="F242" s="93">
        <f t="shared" si="1"/>
        <v>82.464666115385015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408055.19</v>
      </c>
      <c r="E244" s="247">
        <v>336501.35</v>
      </c>
      <c r="F244" s="93">
        <f t="shared" si="1"/>
        <v>82.464666115385015</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-40492.58</v>
      </c>
      <c r="E245" s="104">
        <f t="shared" si="45"/>
        <v>35310.660000000003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40.08</v>
      </c>
      <c r="E246" s="104">
        <f t="shared" si="46"/>
        <v>253209.25</v>
      </c>
      <c r="F246" s="93" t="str">
        <f t="shared" si="1"/>
        <v>&gt;&gt;100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40.08</v>
      </c>
      <c r="E248" s="247">
        <v>253209.25</v>
      </c>
      <c r="F248" s="93" t="str">
        <f t="shared" si="1"/>
        <v>&gt;&gt;100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40532.660000000003</v>
      </c>
      <c r="E250" s="104">
        <f t="shared" si="47"/>
        <v>217898.59</v>
      </c>
      <c r="F250" s="93">
        <f t="shared" si="1"/>
        <v>537.58768854548396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40118.660000000003</v>
      </c>
      <c r="E251" s="247">
        <v>217484.59</v>
      </c>
      <c r="F251" s="93">
        <f t="shared" si="1"/>
        <v>542.10332548494887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414</v>
      </c>
      <c r="E253" s="247">
        <v>414</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14708.01</v>
      </c>
      <c r="E255" s="247">
        <v>16287.96</v>
      </c>
      <c r="F255" s="93">
        <f t="shared" si="1"/>
        <v>110.7421058321282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14708.01</v>
      </c>
      <c r="E264" s="247">
        <v>16287.95</v>
      </c>
      <c r="F264" s="93">
        <f t="shared" si="50"/>
        <v>110.74203784196503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8584.94</v>
      </c>
      <c r="E268" s="247">
        <v>2005.6</v>
      </c>
      <c r="F268" s="93">
        <f t="shared" si="50"/>
        <v>23.361840618571588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53.09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22288.93</v>
      </c>
      <c r="E270" s="247">
        <v>22288.93</v>
      </c>
      <c r="F270" s="93">
        <f t="shared" si="50"/>
        <v>100</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265.72000000000003</v>
      </c>
      <c r="E271" s="247">
        <v>269.5</v>
      </c>
      <c r="F271" s="93">
        <f t="shared" si="50"/>
        <v>101.42255005268703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15252.96</v>
      </c>
      <c r="E287" s="247">
        <v>134721.41</v>
      </c>
      <c r="F287" s="93">
        <f t="shared" si="50"/>
        <v>883.24764504725636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212862.97</v>
      </c>
      <c r="E288" s="247">
        <v>266079.48</v>
      </c>
      <c r="F288" s="93">
        <f t="shared" si="50"/>
        <v>125.00036056059913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8216.4</v>
      </c>
      <c r="E290" s="247">
        <v>14475.81</v>
      </c>
      <c r="F290" s="93">
        <f t="shared" si="50"/>
        <v>176.1819044837155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408055.19</v>
      </c>
      <c r="E294" s="247">
        <v>336501.35</v>
      </c>
      <c r="F294" s="93">
        <f t="shared" si="50"/>
        <v>82.464666115385015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36" sqref="E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2450016.16</v>
      </c>
      <c r="E129" s="81">
        <f t="shared" si="26"/>
        <v>3070995.09</v>
      </c>
      <c r="F129" s="63">
        <f t="shared" si="1"/>
        <v>125.34591159594635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2450016.16</v>
      </c>
      <c r="E133" s="249">
        <v>3070995.09</v>
      </c>
      <c r="F133" s="63">
        <f t="shared" si="1"/>
        <v>125.34591159594635</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2450016.16</v>
      </c>
      <c r="E141" s="106">
        <f t="shared" si="28"/>
        <v>3070995.09</v>
      </c>
      <c r="F141" s="82">
        <f t="shared" si="1"/>
        <v>125.34591159594635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E55" sqref="E5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89" sqref="G8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644387.53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3162054.5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3007069.88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1729391.85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893951.9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18410.59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1825.22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363490.32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154984.62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3054663.98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2834384.92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1700375.23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749180.16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18481.419999999998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1490.76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364857.35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148725.22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71553.84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71553.84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751778.05000000028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134721.41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112264.6</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112264.6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22456.81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22456.81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22456.81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617056.6399999999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266079.48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14475.81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336501.35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7815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Ratković</cp:lastModifiedBy>
  <cp:lastPrinted>2024-01-30T10:45:43Z</cp:lastPrinted>
  <dcterms:created xsi:type="dcterms:W3CDTF">2022-04-01T05:14:30Z</dcterms:created>
  <dcterms:modified xsi:type="dcterms:W3CDTF">2024-01-30T13:30:43Z</dcterms:modified>
</cp:coreProperties>
</file>