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<sst xmlns="http://schemas.openxmlformats.org/spreadsheetml/2006/main" count="339" uniqueCount="191">
  <si>
    <t>Računski
plan</t>
  </si>
  <si>
    <t>Predmet nabave</t>
  </si>
  <si>
    <t>Evidencijski
 broj nabave</t>
  </si>
  <si>
    <t>Procijenjena
 vrijednost nabave</t>
  </si>
  <si>
    <t>Vrsta
 postupka nabave</t>
  </si>
  <si>
    <t>Ugovor o nabavi/
okvirni sporazum</t>
  </si>
  <si>
    <t>Planirano  trajanje OS/ugovora</t>
  </si>
  <si>
    <t>ugovor</t>
  </si>
  <si>
    <t>Iznošenje i odvoz smeća</t>
  </si>
  <si>
    <t>Deratizacija i dezinsekcija</t>
  </si>
  <si>
    <t>Ostale komunalne usluge</t>
  </si>
  <si>
    <t>Ostale intelektualne usluge</t>
  </si>
  <si>
    <t>Redni broj</t>
  </si>
  <si>
    <t>Planirani početak postupka</t>
  </si>
  <si>
    <t>Fotokopirni papir,registratori,</t>
  </si>
  <si>
    <t>bilježnice,papir za kompjuter,</t>
  </si>
  <si>
    <t>ostale uredske potrepštine</t>
  </si>
  <si>
    <t>Sredstva za pranje i održ.rublja</t>
  </si>
  <si>
    <t>Sredstva za pranje i čišćenje</t>
  </si>
  <si>
    <t>Dezinficijensi</t>
  </si>
  <si>
    <t>Pribor za čišćenje</t>
  </si>
  <si>
    <t>Toaletni papir,papirnati ručnici i</t>
  </si>
  <si>
    <t>salvete</t>
  </si>
  <si>
    <t>Grupa 1 - mlijeko</t>
  </si>
  <si>
    <t>Grupa 2 - mliječni proizvodi</t>
  </si>
  <si>
    <t>Grupa 3 - brašno</t>
  </si>
  <si>
    <t>Grupa 4 - kruh i svježa peciva</t>
  </si>
  <si>
    <t>Grupa 5 - tjestenine</t>
  </si>
  <si>
    <t>Grupa 7 - jaja</t>
  </si>
  <si>
    <t>Grupa 8 - krumpir</t>
  </si>
  <si>
    <t>Grupa 9 - svježe povrće</t>
  </si>
  <si>
    <t>Grupa 10 - svježe voće</t>
  </si>
  <si>
    <t>Grupa 13 - konzer.proiz.od mesa</t>
  </si>
  <si>
    <t>Grupa 15 - dodaci jelima</t>
  </si>
  <si>
    <t>1 godina</t>
  </si>
  <si>
    <t>Lijekovi, zavoji,alkohol i sl.</t>
  </si>
  <si>
    <t>MATERIJAL ZA TEK. I INVEST.ODR.</t>
  </si>
  <si>
    <t>Materijal za održavanje građ.obj.</t>
  </si>
  <si>
    <t>Materijal za održavanje postr. I opr.</t>
  </si>
  <si>
    <t>Materijal za održ.prijevoznih sred.</t>
  </si>
  <si>
    <t>Ostali materijal i sirovine</t>
  </si>
  <si>
    <t>Usluge telefona-fiksna i mobilna</t>
  </si>
  <si>
    <t>Pisma,tiskanice i slično</t>
  </si>
  <si>
    <t>Usluge tek.i invest.održ.prijev.sr.</t>
  </si>
  <si>
    <t>Oprskrba vodom</t>
  </si>
  <si>
    <t>Tisak</t>
  </si>
  <si>
    <t>Najamnina za opremu</t>
  </si>
  <si>
    <t>Obavezni zdravstveni pregledi dj.</t>
  </si>
  <si>
    <t>Ostale zdravstvene usluge</t>
  </si>
  <si>
    <t>INTELEKTUALNE USLUGE</t>
  </si>
  <si>
    <t>Usluge odvjetnika i pravnog savj.</t>
  </si>
  <si>
    <t>RAČUNALNE USLUGE</t>
  </si>
  <si>
    <t>Usluge ažuriranja računal.baza</t>
  </si>
  <si>
    <t>Ostale računalne usluge</t>
  </si>
  <si>
    <t>PREMIJE OSIGURANJA</t>
  </si>
  <si>
    <t>OSTALE USLUGE</t>
  </si>
  <si>
    <t>Usluga registracije vozila</t>
  </si>
  <si>
    <t>Premije osiguranja prijevoznih sr.</t>
  </si>
  <si>
    <t>Premije osiguranja ostale imovine</t>
  </si>
  <si>
    <t>Premije osiguranja zaposlenih</t>
  </si>
  <si>
    <t>Predsjednik Upravnog vijeća</t>
  </si>
  <si>
    <t>DOM ZA STARIJE I NEMOĆNE OSOBE SISAK</t>
  </si>
  <si>
    <t>Grupa 5 - duboko zamrznuti pro.</t>
  </si>
  <si>
    <t>Grupa 6 - prerađeno voće i povr.</t>
  </si>
  <si>
    <t>Grupa 7 - mesne prerađevine</t>
  </si>
  <si>
    <t>Grupa 8 - jestiva ulja i biljne m.</t>
  </si>
  <si>
    <t>STRUČNO USAVRŠAVANJE ZAP.</t>
  </si>
  <si>
    <t>seminari,savjetovanja</t>
  </si>
  <si>
    <t>bagatelna</t>
  </si>
  <si>
    <t>narudžbenica</t>
  </si>
  <si>
    <t>tokom godine</t>
  </si>
  <si>
    <t>UREDSKI I OSTALI MATERIJAL</t>
  </si>
  <si>
    <t>Literatura</t>
  </si>
  <si>
    <t>Materijal i sredst.za čišćenje i održ.</t>
  </si>
  <si>
    <t>Materijal za higijenske potrebe i njegu</t>
  </si>
  <si>
    <t>2.1.</t>
  </si>
  <si>
    <t>2.2.</t>
  </si>
  <si>
    <t>2.3.</t>
  </si>
  <si>
    <t>2.4.</t>
  </si>
  <si>
    <t>Grupa 16 - ostali prehrambeni pr.</t>
  </si>
  <si>
    <t>3.1.</t>
  </si>
  <si>
    <t>3.2.</t>
  </si>
  <si>
    <t>1.1.</t>
  </si>
  <si>
    <t>2.3.1.</t>
  </si>
  <si>
    <t>2.3.2.</t>
  </si>
  <si>
    <t>2.3.3.</t>
  </si>
  <si>
    <t>2.3.4.</t>
  </si>
  <si>
    <t>2.4.1.</t>
  </si>
  <si>
    <t>3.2.1.</t>
  </si>
  <si>
    <t>MATERIJAL I SIROVINE</t>
  </si>
  <si>
    <t>Namirnice</t>
  </si>
  <si>
    <t>ENERGIJA</t>
  </si>
  <si>
    <t>Topla voda-grijanje</t>
  </si>
  <si>
    <t>Plin</t>
  </si>
  <si>
    <t>Gorivo za automobile</t>
  </si>
  <si>
    <t>4.1.</t>
  </si>
  <si>
    <t>4.2.</t>
  </si>
  <si>
    <t>4.3.</t>
  </si>
  <si>
    <t>4.4.</t>
  </si>
  <si>
    <t>5.1.</t>
  </si>
  <si>
    <t>5.2.</t>
  </si>
  <si>
    <t>5.3.</t>
  </si>
  <si>
    <t>5.4.</t>
  </si>
  <si>
    <t>SITAN INVENTAR</t>
  </si>
  <si>
    <t>USLUGE TELEFONA,POŠTE I PRIJ.</t>
  </si>
  <si>
    <t>7.1.</t>
  </si>
  <si>
    <t>7.2.</t>
  </si>
  <si>
    <t>7.3.</t>
  </si>
  <si>
    <t>USLUGE TEK. I INVEST. ODRŽAVANJA</t>
  </si>
  <si>
    <t>Usluge tek. i invest.održ.građ.o.</t>
  </si>
  <si>
    <t>Usluge tek. i invest. održ.oprme</t>
  </si>
  <si>
    <t>8.1.</t>
  </si>
  <si>
    <t>Dimnjačarske usluge</t>
  </si>
  <si>
    <t>9.1.</t>
  </si>
  <si>
    <t>9.2.</t>
  </si>
  <si>
    <t>9.3.</t>
  </si>
  <si>
    <t>9.4.</t>
  </si>
  <si>
    <t>9.5.</t>
  </si>
  <si>
    <t>OKTAVIJANA AUGUSTA 3</t>
  </si>
  <si>
    <t>izuzeće</t>
  </si>
  <si>
    <t>10.1.</t>
  </si>
  <si>
    <t>USLUGE PROMIDŽBE I INFORMIRANJA</t>
  </si>
  <si>
    <t>KOMUNALNE USLUGE</t>
  </si>
  <si>
    <t>ZAKUPNINE I NAJAMNINE</t>
  </si>
  <si>
    <t>10 godina</t>
  </si>
  <si>
    <t>ZDRAVSTVENE USLUGE</t>
  </si>
  <si>
    <t>11.1</t>
  </si>
  <si>
    <t>11.2</t>
  </si>
  <si>
    <t>neodređeno</t>
  </si>
  <si>
    <t>12.1.</t>
  </si>
  <si>
    <t>12.2.</t>
  </si>
  <si>
    <t>13.1.</t>
  </si>
  <si>
    <t>13.2.</t>
  </si>
  <si>
    <t>14.1.</t>
  </si>
  <si>
    <t>14.2.</t>
  </si>
  <si>
    <t>14.3.</t>
  </si>
  <si>
    <t>Grafičke,tiskarske</t>
  </si>
  <si>
    <t>Ostale usluge-vožnja ručkova vanjskim k.</t>
  </si>
  <si>
    <t>15.1.</t>
  </si>
  <si>
    <t>15.2.</t>
  </si>
  <si>
    <t>15.3.</t>
  </si>
  <si>
    <t>REPREZENTACIJA</t>
  </si>
  <si>
    <t>OSTALI NESPOMENUTI RASHODI</t>
  </si>
  <si>
    <t>USLUGE PLATNOG PROMETA</t>
  </si>
  <si>
    <t>18.1.</t>
  </si>
  <si>
    <t>18.2.</t>
  </si>
  <si>
    <t>Usluge banaka</t>
  </si>
  <si>
    <t>Usluge platnog prometa</t>
  </si>
  <si>
    <t>19.1.</t>
  </si>
  <si>
    <t>NAKNADE GRAĐANIMA</t>
  </si>
  <si>
    <t>Kulturno-zabavne potrebe korisnika</t>
  </si>
  <si>
    <t xml:space="preserve">Na temelju članka 20.stavak 1 Zakona o javnoj nabavi ( NN 90/11,83/13,143/13 ) te na temelju Statuta Doma za starije i nemoćne osobe Sisak, Upravno vijeće Doma </t>
  </si>
  <si>
    <t>donijelo je Odluku o usvajanju plana nabave</t>
  </si>
  <si>
    <t>Članak I</t>
  </si>
  <si>
    <t>Članak II</t>
  </si>
  <si>
    <t>Nabava će se vršiti po slijedećim predmetima nabave:</t>
  </si>
  <si>
    <t>UREĐAJEVI,STROJEVI I OPREMA</t>
  </si>
  <si>
    <t>Članak IV</t>
  </si>
  <si>
    <t>Plan nabave biti će objavljen na internetskim stranicama Doma za starije i nemoćne osobe Sisak</t>
  </si>
  <si>
    <t>Članak V</t>
  </si>
  <si>
    <t>Sisak,</t>
  </si>
  <si>
    <t>UREDSKA OPREMA I NAMJEŠTAJ</t>
  </si>
  <si>
    <t>DODATNA ULAGANJA NA GRAĐ.OBJEKTIMA</t>
  </si>
  <si>
    <t>Domagoj Sekulić</t>
  </si>
  <si>
    <t>Grupa 19 - piletina i puretina</t>
  </si>
  <si>
    <t>Grupa 17 -svinjetina i izn.</t>
  </si>
  <si>
    <t>Grupa 18 - junetina,janjetina i iznutrice</t>
  </si>
  <si>
    <t>ZAŠTITNA ODJEĆA I OBUĆA</t>
  </si>
  <si>
    <t>Planirana vrijednost-financijski plan 2016</t>
  </si>
  <si>
    <t>Ur. Broj: 2176-118/16-</t>
  </si>
  <si>
    <t>Stolice za korisnike 150 komada</t>
  </si>
  <si>
    <t>Ured ravnateljice - uredske stolice 8 komada</t>
  </si>
  <si>
    <t>perilica posuđa - komada 1</t>
  </si>
  <si>
    <t>PRIJEVOZNA SREDSTVA</t>
  </si>
  <si>
    <t>kombi vozilo - 5 sjedala</t>
  </si>
  <si>
    <t>garažna vrata - komada 1</t>
  </si>
  <si>
    <t>sanacija kupaona korisnika - 4 kupaone</t>
  </si>
  <si>
    <t>DODATNA ULAGANJA NA PRIJ.SRED.</t>
  </si>
  <si>
    <t>stepenice za olakšani ulazak korisnika u kombi</t>
  </si>
  <si>
    <t>20.1.</t>
  </si>
  <si>
    <t>20.2.</t>
  </si>
  <si>
    <t>21.1.</t>
  </si>
  <si>
    <t>22.1.</t>
  </si>
  <si>
    <t>23.1.</t>
  </si>
  <si>
    <t>23.2.</t>
  </si>
  <si>
    <t>24.1.</t>
  </si>
  <si>
    <t xml:space="preserve">Električna energija - </t>
  </si>
  <si>
    <t>mrežarina</t>
  </si>
  <si>
    <t>Za realizaciju Plana nabave za 2017. godinu, sredstva su osigurana u Financijskom planu za ovu poslovnu godinu.</t>
  </si>
  <si>
    <t>PLAN NABAVE ZA 2017. GODINU</t>
  </si>
  <si>
    <t>Donosi se plan nabave roba,radova i usluga Doma za starije i nemoćne osobe Sisak za poslovnu godinu 2017.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</si>
</sst>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mmm/yyyy"/>
    <numFmt numFmtId="174" formatCode="[$-41A]d\.\ mmmm\ yyyy"/>
  </numFmts>
  <fonts count="29">
    <font>
      <sz val="10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/>
      <protection/>
    </xf>
    <xf numFmtId="172" fontId="2" fillId="0" borderId="10" xfId="42" applyNumberFormat="1" applyFont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0" fillId="20" borderId="10" xfId="0" applyFill="1" applyBorder="1" applyAlignment="1">
      <alignment/>
    </xf>
    <xf numFmtId="4" fontId="0" fillId="20" borderId="10" xfId="0" applyNumberForma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1" fillId="2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1" fillId="24" borderId="10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4" fontId="0" fillId="24" borderId="10" xfId="0" applyNumberFormat="1" applyFill="1" applyBorder="1" applyAlignment="1">
      <alignment/>
    </xf>
    <xf numFmtId="4" fontId="0" fillId="20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20" borderId="13" xfId="0" applyFill="1" applyBorder="1" applyAlignment="1">
      <alignment/>
    </xf>
    <xf numFmtId="0" fontId="21" fillId="20" borderId="14" xfId="0" applyFont="1" applyFill="1" applyBorder="1" applyAlignment="1">
      <alignment horizontal="center"/>
    </xf>
    <xf numFmtId="0" fontId="21" fillId="20" borderId="14" xfId="0" applyFont="1" applyFill="1" applyBorder="1" applyAlignment="1">
      <alignment/>
    </xf>
    <xf numFmtId="4" fontId="0" fillId="20" borderId="14" xfId="0" applyNumberFormat="1" applyFill="1" applyBorder="1" applyAlignment="1">
      <alignment/>
    </xf>
    <xf numFmtId="0" fontId="0" fillId="20" borderId="14" xfId="0" applyFont="1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4" fontId="0" fillId="20" borderId="14" xfId="0" applyNumberFormat="1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" fillId="20" borderId="10" xfId="0" applyFont="1" applyFill="1" applyBorder="1" applyAlignment="1">
      <alignment horizontal="center" vertical="center" wrapText="1"/>
    </xf>
    <xf numFmtId="0" fontId="2" fillId="20" borderId="10" xfId="42" applyFont="1" applyFill="1" applyBorder="1" applyAlignment="1">
      <alignment horizontal="center" vertical="center" wrapText="1"/>
      <protection/>
    </xf>
    <xf numFmtId="172" fontId="2" fillId="20" borderId="10" xfId="42" applyNumberFormat="1" applyFont="1" applyFill="1" applyBorder="1" applyAlignment="1">
      <alignment horizontal="center" vertical="center" wrapText="1"/>
      <protection/>
    </xf>
    <xf numFmtId="0" fontId="0" fillId="20" borderId="0" xfId="0" applyFill="1" applyAlignment="1">
      <alignment/>
    </xf>
    <xf numFmtId="0" fontId="0" fillId="24" borderId="0" xfId="0" applyFill="1" applyAlignment="1">
      <alignment/>
    </xf>
    <xf numFmtId="172" fontId="2" fillId="0" borderId="10" xfId="42" applyNumberFormat="1" applyFont="1" applyBorder="1" applyAlignment="1">
      <alignment horizontal="right" vertical="center" wrapText="1"/>
      <protection/>
    </xf>
    <xf numFmtId="0" fontId="23" fillId="0" borderId="10" xfId="42" applyFont="1" applyBorder="1" applyAlignment="1">
      <alignment horizontal="center" vertical="center" wrapText="1"/>
      <protection/>
    </xf>
    <xf numFmtId="0" fontId="0" fillId="20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2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24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5" fillId="20" borderId="10" xfId="42" applyFont="1" applyFill="1" applyBorder="1" applyAlignment="1">
      <alignment horizontal="center" vertical="center" wrapText="1"/>
      <protection/>
    </xf>
    <xf numFmtId="0" fontId="26" fillId="20" borderId="10" xfId="42" applyFont="1" applyFill="1" applyBorder="1" applyAlignment="1">
      <alignment horizontal="left" vertical="center"/>
      <protection/>
    </xf>
    <xf numFmtId="0" fontId="27" fillId="20" borderId="10" xfId="0" applyFont="1" applyFill="1" applyBorder="1" applyAlignment="1">
      <alignment horizontal="left"/>
    </xf>
    <xf numFmtId="0" fontId="22" fillId="20" borderId="10" xfId="0" applyFont="1" applyFill="1" applyBorder="1" applyAlignment="1">
      <alignment/>
    </xf>
    <xf numFmtId="0" fontId="0" fillId="20" borderId="10" xfId="0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0" fontId="27" fillId="20" borderId="10" xfId="0" applyFont="1" applyFill="1" applyBorder="1" applyAlignment="1">
      <alignment/>
    </xf>
    <xf numFmtId="0" fontId="27" fillId="2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4" fontId="0" fillId="24" borderId="14" xfId="0" applyNumberFormat="1" applyFill="1" applyBorder="1" applyAlignment="1">
      <alignment/>
    </xf>
    <xf numFmtId="0" fontId="0" fillId="24" borderId="14" xfId="0" applyFont="1" applyFill="1" applyBorder="1" applyAlignment="1">
      <alignment/>
    </xf>
    <xf numFmtId="4" fontId="0" fillId="24" borderId="14" xfId="0" applyNumberFormat="1" applyFill="1" applyBorder="1" applyAlignment="1">
      <alignment horizontal="center"/>
    </xf>
    <xf numFmtId="0" fontId="0" fillId="24" borderId="14" xfId="0" applyFill="1" applyBorder="1" applyAlignment="1">
      <alignment/>
    </xf>
    <xf numFmtId="0" fontId="22" fillId="20" borderId="11" xfId="0" applyFont="1" applyFill="1" applyBorder="1" applyAlignment="1">
      <alignment horizontal="center"/>
    </xf>
    <xf numFmtId="4" fontId="0" fillId="20" borderId="11" xfId="0" applyNumberFormat="1" applyFill="1" applyBorder="1" applyAlignment="1">
      <alignment horizontal="center"/>
    </xf>
    <xf numFmtId="0" fontId="22" fillId="20" borderId="14" xfId="0" applyFont="1" applyFill="1" applyBorder="1" applyAlignment="1">
      <alignment horizontal="center"/>
    </xf>
    <xf numFmtId="0" fontId="22" fillId="20" borderId="14" xfId="0" applyFont="1" applyFill="1" applyBorder="1" applyAlignment="1">
      <alignment/>
    </xf>
    <xf numFmtId="0" fontId="0" fillId="20" borderId="14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4" borderId="14" xfId="0" applyFont="1" applyFill="1" applyBorder="1" applyAlignment="1">
      <alignment/>
    </xf>
    <xf numFmtId="0" fontId="0" fillId="24" borderId="14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0" borderId="14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Fill="1" applyBorder="1" applyAlignment="1">
      <alignment/>
    </xf>
    <xf numFmtId="0" fontId="23" fillId="24" borderId="14" xfId="0" applyFont="1" applyFill="1" applyBorder="1" applyAlignment="1">
      <alignment horizontal="center"/>
    </xf>
    <xf numFmtId="0" fontId="23" fillId="24" borderId="14" xfId="0" applyFont="1" applyFill="1" applyBorder="1" applyAlignment="1">
      <alignment/>
    </xf>
    <xf numFmtId="4" fontId="23" fillId="24" borderId="14" xfId="0" applyNumberFormat="1" applyFont="1" applyFill="1" applyBorder="1" applyAlignment="1">
      <alignment/>
    </xf>
    <xf numFmtId="4" fontId="23" fillId="20" borderId="18" xfId="0" applyNumberFormat="1" applyFont="1" applyFill="1" applyBorder="1" applyAlignment="1">
      <alignment/>
    </xf>
    <xf numFmtId="0" fontId="23" fillId="20" borderId="18" xfId="0" applyFont="1" applyFill="1" applyBorder="1" applyAlignment="1">
      <alignment/>
    </xf>
    <xf numFmtId="4" fontId="23" fillId="0" borderId="14" xfId="0" applyNumberFormat="1" applyFont="1" applyBorder="1" applyAlignment="1">
      <alignment/>
    </xf>
    <xf numFmtId="0" fontId="23" fillId="0" borderId="14" xfId="0" applyFont="1" applyFill="1" applyBorder="1" applyAlignment="1">
      <alignment/>
    </xf>
    <xf numFmtId="0" fontId="22" fillId="20" borderId="18" xfId="0" applyFont="1" applyFill="1" applyBorder="1" applyAlignment="1">
      <alignment horizontal="right"/>
    </xf>
    <xf numFmtId="0" fontId="27" fillId="20" borderId="18" xfId="0" applyFont="1" applyFill="1" applyBorder="1" applyAlignment="1">
      <alignment/>
    </xf>
    <xf numFmtId="0" fontId="23" fillId="20" borderId="14" xfId="0" applyFont="1" applyFill="1" applyBorder="1" applyAlignment="1">
      <alignment horizontal="center"/>
    </xf>
    <xf numFmtId="4" fontId="0" fillId="20" borderId="19" xfId="0" applyNumberFormat="1" applyFill="1" applyBorder="1" applyAlignment="1">
      <alignment horizontal="center"/>
    </xf>
    <xf numFmtId="4" fontId="23" fillId="24" borderId="19" xfId="0" applyNumberFormat="1" applyFont="1" applyFill="1" applyBorder="1" applyAlignment="1">
      <alignment horizontal="center"/>
    </xf>
    <xf numFmtId="4" fontId="0" fillId="24" borderId="19" xfId="0" applyNumberFormat="1" applyFill="1" applyBorder="1" applyAlignment="1">
      <alignment horizontal="center"/>
    </xf>
    <xf numFmtId="4" fontId="23" fillId="20" borderId="19" xfId="0" applyNumberFormat="1" applyFont="1" applyFill="1" applyBorder="1" applyAlignment="1">
      <alignment horizontal="center"/>
    </xf>
    <xf numFmtId="0" fontId="22" fillId="20" borderId="17" xfId="0" applyFont="1" applyFill="1" applyBorder="1" applyAlignment="1">
      <alignment horizontal="right"/>
    </xf>
    <xf numFmtId="0" fontId="23" fillId="24" borderId="17" xfId="0" applyFont="1" applyFill="1" applyBorder="1" applyAlignment="1">
      <alignment horizontal="right"/>
    </xf>
    <xf numFmtId="0" fontId="0" fillId="24" borderId="17" xfId="0" applyFont="1" applyFill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0" fillId="24" borderId="17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4" xfId="0" applyFont="1" applyBorder="1" applyAlignment="1">
      <alignment horizontal="center"/>
    </xf>
    <xf numFmtId="4" fontId="22" fillId="2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/>
    </xf>
    <xf numFmtId="4" fontId="2" fillId="0" borderId="10" xfId="42" applyNumberFormat="1" applyFont="1" applyBorder="1" applyAlignment="1">
      <alignment horizontal="center" vertical="center" wrapText="1"/>
      <protection/>
    </xf>
    <xf numFmtId="4" fontId="2" fillId="20" borderId="10" xfId="42" applyNumberFormat="1" applyFont="1" applyFill="1" applyBorder="1" applyAlignment="1">
      <alignment horizontal="center" vertical="center" wrapText="1"/>
      <protection/>
    </xf>
    <xf numFmtId="4" fontId="0" fillId="20" borderId="10" xfId="0" applyNumberForma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21" fillId="20" borderId="10" xfId="0" applyNumberFormat="1" applyFont="1" applyFill="1" applyBorder="1" applyAlignment="1">
      <alignment/>
    </xf>
    <xf numFmtId="4" fontId="21" fillId="20" borderId="20" xfId="0" applyNumberFormat="1" applyFont="1" applyFill="1" applyBorder="1" applyAlignment="1">
      <alignment/>
    </xf>
    <xf numFmtId="4" fontId="28" fillId="24" borderId="14" xfId="0" applyNumberFormat="1" applyFont="1" applyFill="1" applyBorder="1" applyAlignment="1">
      <alignment/>
    </xf>
    <xf numFmtId="4" fontId="21" fillId="20" borderId="18" xfId="0" applyNumberFormat="1" applyFont="1" applyFill="1" applyBorder="1" applyAlignment="1">
      <alignment/>
    </xf>
    <xf numFmtId="4" fontId="28" fillId="0" borderId="14" xfId="0" applyNumberFormat="1" applyFont="1" applyBorder="1" applyAlignment="1">
      <alignment/>
    </xf>
    <xf numFmtId="4" fontId="22" fillId="20" borderId="14" xfId="0" applyNumberFormat="1" applyFont="1" applyFill="1" applyBorder="1" applyAlignment="1">
      <alignment/>
    </xf>
    <xf numFmtId="4" fontId="25" fillId="20" borderId="18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7"/>
  <sheetViews>
    <sheetView tabSelected="1" workbookViewId="0" topLeftCell="A138">
      <selection activeCell="J98" sqref="J98:J99"/>
    </sheetView>
  </sheetViews>
  <sheetFormatPr defaultColWidth="9.140625" defaultRowHeight="12.75"/>
  <cols>
    <col min="1" max="1" width="6.28125" style="58" customWidth="1"/>
    <col min="3" max="3" width="40.00390625" style="0" customWidth="1"/>
    <col min="4" max="4" width="12.00390625" style="119" customWidth="1"/>
    <col min="5" max="6" width="15.00390625" style="0" customWidth="1"/>
    <col min="7" max="7" width="15.140625" style="0" customWidth="1"/>
    <col min="8" max="8" width="14.140625" style="0" customWidth="1"/>
    <col min="9" max="9" width="16.28125" style="0" customWidth="1"/>
    <col min="10" max="10" width="13.00390625" style="0" customWidth="1"/>
  </cols>
  <sheetData>
    <row r="1" spans="1:3" ht="12.75">
      <c r="A1" s="57"/>
      <c r="B1" s="5" t="s">
        <v>61</v>
      </c>
      <c r="C1" s="5"/>
    </row>
    <row r="2" spans="1:3" ht="12.75">
      <c r="A2" s="57"/>
      <c r="B2" s="5" t="s">
        <v>118</v>
      </c>
      <c r="C2" s="5"/>
    </row>
    <row r="3" spans="1:3" ht="12.75">
      <c r="A3" s="57"/>
      <c r="B3" s="5"/>
      <c r="C3" s="5"/>
    </row>
    <row r="7" ht="12.75">
      <c r="B7" t="s">
        <v>151</v>
      </c>
    </row>
    <row r="8" ht="12.75">
      <c r="B8" t="s">
        <v>152</v>
      </c>
    </row>
    <row r="11" spans="4:6" ht="12.75">
      <c r="D11" s="120" t="s">
        <v>189</v>
      </c>
      <c r="E11" s="5"/>
      <c r="F11" s="5"/>
    </row>
    <row r="12" spans="4:6" ht="12.75">
      <c r="D12" s="120"/>
      <c r="E12" s="5"/>
      <c r="F12" s="5"/>
    </row>
    <row r="14" ht="12.75">
      <c r="E14" s="5" t="s">
        <v>153</v>
      </c>
    </row>
    <row r="16" ht="12.75">
      <c r="B16" t="s">
        <v>190</v>
      </c>
    </row>
    <row r="18" ht="12.75">
      <c r="E18" s="5" t="s">
        <v>154</v>
      </c>
    </row>
    <row r="20" ht="12.75">
      <c r="B20" t="s">
        <v>155</v>
      </c>
    </row>
    <row r="22" spans="1:10" ht="57.75" customHeight="1">
      <c r="A22" s="1" t="s">
        <v>12</v>
      </c>
      <c r="B22" s="2" t="s">
        <v>0</v>
      </c>
      <c r="C22" s="3" t="s">
        <v>1</v>
      </c>
      <c r="D22" s="121" t="s">
        <v>2</v>
      </c>
      <c r="E22" s="4" t="s">
        <v>3</v>
      </c>
      <c r="F22" s="4" t="s">
        <v>168</v>
      </c>
      <c r="G22" s="2" t="s">
        <v>4</v>
      </c>
      <c r="H22" s="2" t="s">
        <v>5</v>
      </c>
      <c r="I22" s="1" t="s">
        <v>13</v>
      </c>
      <c r="J22" s="1" t="s">
        <v>6</v>
      </c>
    </row>
    <row r="23" spans="1:29" s="47" customFormat="1" ht="14.25" customHeight="1">
      <c r="A23" s="64">
        <v>1</v>
      </c>
      <c r="B23" s="68">
        <v>3213</v>
      </c>
      <c r="C23" s="69" t="s">
        <v>66</v>
      </c>
      <c r="D23" s="122"/>
      <c r="E23" s="46"/>
      <c r="F23" s="46"/>
      <c r="G23" s="45"/>
      <c r="H23" s="45"/>
      <c r="I23" s="44"/>
      <c r="J23" s="44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</row>
    <row r="24" spans="1:10" ht="14.25" customHeight="1">
      <c r="A24" s="1" t="s">
        <v>82</v>
      </c>
      <c r="B24" s="50">
        <v>32131</v>
      </c>
      <c r="C24" s="3" t="s">
        <v>67</v>
      </c>
      <c r="D24" s="121"/>
      <c r="E24" s="49">
        <v>3200</v>
      </c>
      <c r="F24" s="49">
        <v>4000</v>
      </c>
      <c r="G24" s="50" t="s">
        <v>68</v>
      </c>
      <c r="H24" s="50" t="s">
        <v>69</v>
      </c>
      <c r="I24" s="53" t="s">
        <v>70</v>
      </c>
      <c r="J24" s="1"/>
    </row>
    <row r="25" spans="1:10" ht="12.75">
      <c r="A25" s="65">
        <v>2</v>
      </c>
      <c r="B25" s="65">
        <v>3221</v>
      </c>
      <c r="C25" s="70" t="s">
        <v>71</v>
      </c>
      <c r="D25" s="7"/>
      <c r="E25" s="7"/>
      <c r="F25" s="118">
        <f>SUM(F27:F35)</f>
        <v>233478</v>
      </c>
      <c r="G25" s="54"/>
      <c r="H25" s="54"/>
      <c r="I25" s="54"/>
      <c r="J25" s="6"/>
    </row>
    <row r="26" spans="1:10" ht="12.75">
      <c r="A26" s="15" t="s">
        <v>75</v>
      </c>
      <c r="B26" s="15">
        <v>32211</v>
      </c>
      <c r="C26" s="8" t="s">
        <v>14</v>
      </c>
      <c r="D26" s="9"/>
      <c r="E26" s="8"/>
      <c r="F26" s="8"/>
      <c r="G26" s="55"/>
      <c r="H26" s="55"/>
      <c r="I26" s="55"/>
      <c r="J26" s="8"/>
    </row>
    <row r="27" spans="1:10" ht="12.75" customHeight="1">
      <c r="A27" s="15"/>
      <c r="B27" s="15"/>
      <c r="C27" s="8" t="s">
        <v>15</v>
      </c>
      <c r="D27" s="9">
        <f>E27*25%</f>
        <v>3200</v>
      </c>
      <c r="E27" s="9">
        <v>12800</v>
      </c>
      <c r="F27" s="9">
        <v>16025.5</v>
      </c>
      <c r="G27" s="50" t="s">
        <v>68</v>
      </c>
      <c r="H27" s="50" t="s">
        <v>69</v>
      </c>
      <c r="I27" s="53" t="s">
        <v>70</v>
      </c>
      <c r="J27" s="8"/>
    </row>
    <row r="28" spans="1:10" ht="12.75">
      <c r="A28" s="15"/>
      <c r="B28" s="15"/>
      <c r="C28" s="8" t="s">
        <v>16</v>
      </c>
      <c r="D28" s="9"/>
      <c r="E28" s="9"/>
      <c r="F28" s="9"/>
      <c r="G28" s="55"/>
      <c r="H28" s="55"/>
      <c r="I28" s="55"/>
      <c r="J28" s="8"/>
    </row>
    <row r="29" spans="1:10" ht="12.75" customHeight="1">
      <c r="A29" s="15" t="s">
        <v>76</v>
      </c>
      <c r="B29" s="15">
        <v>32212</v>
      </c>
      <c r="C29" s="8" t="s">
        <v>72</v>
      </c>
      <c r="D29" s="9">
        <f>E29*25%</f>
        <v>504.25</v>
      </c>
      <c r="E29" s="9">
        <v>2017</v>
      </c>
      <c r="F29" s="9">
        <f>D29+E29</f>
        <v>2521.25</v>
      </c>
      <c r="G29" s="50" t="s">
        <v>68</v>
      </c>
      <c r="H29" s="50" t="s">
        <v>69</v>
      </c>
      <c r="I29" s="53" t="s">
        <v>70</v>
      </c>
      <c r="J29" s="8"/>
    </row>
    <row r="30" spans="1:10" s="48" customFormat="1" ht="13.5" customHeight="1">
      <c r="A30" s="42" t="s">
        <v>77</v>
      </c>
      <c r="B30" s="52">
        <v>32214</v>
      </c>
      <c r="C30" s="94" t="s">
        <v>73</v>
      </c>
      <c r="D30" s="9">
        <f>E30*25%</f>
        <v>40486.25</v>
      </c>
      <c r="E30" s="20">
        <v>161945</v>
      </c>
      <c r="F30" s="9">
        <f>D30+E30</f>
        <v>202431.25</v>
      </c>
      <c r="G30" s="50" t="s">
        <v>68</v>
      </c>
      <c r="H30" s="50" t="s">
        <v>69</v>
      </c>
      <c r="I30" s="53" t="s">
        <v>70</v>
      </c>
      <c r="J30" s="13"/>
    </row>
    <row r="31" spans="1:10" ht="15" customHeight="1">
      <c r="A31" s="15" t="s">
        <v>83</v>
      </c>
      <c r="B31" s="8"/>
      <c r="C31" s="11" t="s">
        <v>17</v>
      </c>
      <c r="D31" s="9"/>
      <c r="E31" s="9"/>
      <c r="F31" s="9"/>
      <c r="G31" s="55"/>
      <c r="H31" s="55"/>
      <c r="I31" s="55"/>
      <c r="J31" s="8"/>
    </row>
    <row r="32" spans="1:10" ht="12.75">
      <c r="A32" s="15" t="s">
        <v>84</v>
      </c>
      <c r="B32" s="8"/>
      <c r="C32" s="11" t="s">
        <v>18</v>
      </c>
      <c r="D32" s="9"/>
      <c r="E32" s="9"/>
      <c r="F32" s="9"/>
      <c r="G32" s="55"/>
      <c r="H32" s="55"/>
      <c r="I32" s="55"/>
      <c r="J32" s="8"/>
    </row>
    <row r="33" spans="1:10" ht="12.75">
      <c r="A33" s="15" t="s">
        <v>85</v>
      </c>
      <c r="B33" s="8"/>
      <c r="C33" s="11" t="s">
        <v>19</v>
      </c>
      <c r="D33" s="9"/>
      <c r="E33" s="9"/>
      <c r="F33" s="9"/>
      <c r="G33" s="55"/>
      <c r="H33" s="55"/>
      <c r="I33" s="55"/>
      <c r="J33" s="8"/>
    </row>
    <row r="34" spans="1:10" ht="12.75">
      <c r="A34" s="15" t="s">
        <v>86</v>
      </c>
      <c r="B34" s="8"/>
      <c r="C34" s="11" t="s">
        <v>20</v>
      </c>
      <c r="D34" s="9"/>
      <c r="E34" s="9"/>
      <c r="F34" s="9"/>
      <c r="G34" s="55"/>
      <c r="H34" s="55"/>
      <c r="I34" s="55"/>
      <c r="J34" s="8"/>
    </row>
    <row r="35" spans="1:10" s="48" customFormat="1" ht="12.75">
      <c r="A35" s="42" t="s">
        <v>78</v>
      </c>
      <c r="B35" s="52">
        <v>32216</v>
      </c>
      <c r="C35" s="94" t="s">
        <v>74</v>
      </c>
      <c r="D35" s="9">
        <f>E35*25%</f>
        <v>2500</v>
      </c>
      <c r="E35" s="20">
        <v>10000</v>
      </c>
      <c r="F35" s="9">
        <f>D35+E35</f>
        <v>12500</v>
      </c>
      <c r="G35" s="56" t="s">
        <v>68</v>
      </c>
      <c r="H35" s="56" t="s">
        <v>69</v>
      </c>
      <c r="I35" s="56" t="s">
        <v>70</v>
      </c>
      <c r="J35" s="13"/>
    </row>
    <row r="36" spans="1:10" ht="12.75">
      <c r="A36" s="59" t="s">
        <v>87</v>
      </c>
      <c r="B36" s="8"/>
      <c r="C36" s="11" t="s">
        <v>21</v>
      </c>
      <c r="D36" s="9"/>
      <c r="E36" s="12"/>
      <c r="F36" s="12"/>
      <c r="G36" s="9"/>
      <c r="H36" s="8"/>
      <c r="I36" s="8"/>
      <c r="J36" s="8"/>
    </row>
    <row r="37" spans="1:10" ht="12.75">
      <c r="A37" s="15"/>
      <c r="B37" s="8"/>
      <c r="C37" s="11" t="s">
        <v>22</v>
      </c>
      <c r="D37" s="9"/>
      <c r="E37" s="8"/>
      <c r="F37" s="8"/>
      <c r="G37" s="8"/>
      <c r="H37" s="8"/>
      <c r="I37" s="8"/>
      <c r="J37" s="8"/>
    </row>
    <row r="38" spans="1:10" s="47" customFormat="1" ht="12.75">
      <c r="A38" s="41">
        <v>3</v>
      </c>
      <c r="B38" s="65">
        <v>3222</v>
      </c>
      <c r="C38" s="71" t="s">
        <v>89</v>
      </c>
      <c r="D38" s="7"/>
      <c r="E38" s="6"/>
      <c r="F38" s="118">
        <f>SUM(F40:F60)</f>
        <v>1298000</v>
      </c>
      <c r="G38" s="6"/>
      <c r="H38" s="6"/>
      <c r="I38" s="6"/>
      <c r="J38" s="6"/>
    </row>
    <row r="39" spans="1:10" s="48" customFormat="1" ht="13.5" customHeight="1">
      <c r="A39" s="52" t="s">
        <v>80</v>
      </c>
      <c r="B39" s="52">
        <v>32224</v>
      </c>
      <c r="C39" s="18" t="s">
        <v>90</v>
      </c>
      <c r="D39" s="20"/>
      <c r="E39" s="20">
        <f>SUM(E40:E58)</f>
        <v>1026400.0000000003</v>
      </c>
      <c r="F39" s="20">
        <f>SUM(F40:F58)</f>
        <v>1283000</v>
      </c>
      <c r="G39" s="13"/>
      <c r="H39" s="13"/>
      <c r="I39" s="13"/>
      <c r="J39" s="13"/>
    </row>
    <row r="40" spans="1:10" ht="12.75">
      <c r="A40" s="15"/>
      <c r="B40" s="66"/>
      <c r="C40" s="13" t="s">
        <v>23</v>
      </c>
      <c r="D40" s="43">
        <f>F40*20%</f>
        <v>22106.372000000003</v>
      </c>
      <c r="E40" s="9">
        <f>F40-D40</f>
        <v>88425.488</v>
      </c>
      <c r="F40" s="9">
        <v>110531.86</v>
      </c>
      <c r="G40" s="56" t="s">
        <v>68</v>
      </c>
      <c r="H40" s="56" t="s">
        <v>69</v>
      </c>
      <c r="I40" s="56" t="s">
        <v>70</v>
      </c>
      <c r="J40" s="43"/>
    </row>
    <row r="41" spans="1:10" ht="12.75">
      <c r="A41" s="15"/>
      <c r="B41" s="8"/>
      <c r="C41" s="8" t="s">
        <v>24</v>
      </c>
      <c r="D41" s="43">
        <f aca="true" t="shared" si="0" ref="D41:D60">F41*20%</f>
        <v>20618.722</v>
      </c>
      <c r="E41" s="9">
        <f aca="true" t="shared" si="1" ref="E41:E60">F41-D41</f>
        <v>82474.888</v>
      </c>
      <c r="F41" s="9">
        <v>103093.61</v>
      </c>
      <c r="G41" s="56" t="s">
        <v>68</v>
      </c>
      <c r="H41" s="56" t="s">
        <v>69</v>
      </c>
      <c r="I41" s="56" t="s">
        <v>70</v>
      </c>
      <c r="J41" s="15"/>
    </row>
    <row r="42" spans="1:10" ht="12.75">
      <c r="A42" s="15"/>
      <c r="B42" s="8"/>
      <c r="C42" s="8" t="s">
        <v>25</v>
      </c>
      <c r="D42" s="43">
        <f t="shared" si="0"/>
        <v>1440.348</v>
      </c>
      <c r="E42" s="9">
        <f t="shared" si="1"/>
        <v>5761.392</v>
      </c>
      <c r="F42" s="9">
        <v>7201.74</v>
      </c>
      <c r="G42" s="56" t="s">
        <v>68</v>
      </c>
      <c r="H42" s="56" t="s">
        <v>69</v>
      </c>
      <c r="I42" s="56" t="s">
        <v>70</v>
      </c>
      <c r="J42" s="15"/>
    </row>
    <row r="43" spans="1:10" ht="12.75">
      <c r="A43" s="15"/>
      <c r="B43" s="8"/>
      <c r="C43" s="8" t="s">
        <v>26</v>
      </c>
      <c r="D43" s="43">
        <f t="shared" si="0"/>
        <v>16086.722000000002</v>
      </c>
      <c r="E43" s="9">
        <f t="shared" si="1"/>
        <v>64346.888</v>
      </c>
      <c r="F43" s="9">
        <v>80433.61</v>
      </c>
      <c r="G43" s="56" t="s">
        <v>68</v>
      </c>
      <c r="H43" s="56" t="s">
        <v>69</v>
      </c>
      <c r="I43" s="56" t="s">
        <v>70</v>
      </c>
      <c r="J43" s="15"/>
    </row>
    <row r="44" spans="1:10" ht="12.75">
      <c r="A44" s="15"/>
      <c r="B44" s="8"/>
      <c r="C44" s="8" t="s">
        <v>62</v>
      </c>
      <c r="D44" s="43">
        <f t="shared" si="0"/>
        <v>25453.598</v>
      </c>
      <c r="E44" s="9">
        <f t="shared" si="1"/>
        <v>101814.392</v>
      </c>
      <c r="F44" s="9">
        <v>127267.99</v>
      </c>
      <c r="G44" s="56" t="s">
        <v>68</v>
      </c>
      <c r="H44" s="56" t="s">
        <v>69</v>
      </c>
      <c r="I44" s="56" t="s">
        <v>70</v>
      </c>
      <c r="J44" s="15"/>
    </row>
    <row r="45" spans="1:10" ht="12.75">
      <c r="A45" s="15"/>
      <c r="B45" s="8"/>
      <c r="C45" s="8" t="s">
        <v>63</v>
      </c>
      <c r="D45" s="43">
        <f t="shared" si="0"/>
        <v>8697.472</v>
      </c>
      <c r="E45" s="9">
        <f t="shared" si="1"/>
        <v>34789.888</v>
      </c>
      <c r="F45" s="9">
        <v>43487.36</v>
      </c>
      <c r="G45" s="56" t="s">
        <v>68</v>
      </c>
      <c r="H45" s="56" t="s">
        <v>69</v>
      </c>
      <c r="I45" s="56" t="s">
        <v>70</v>
      </c>
      <c r="J45" s="15"/>
    </row>
    <row r="46" spans="1:10" ht="12.75">
      <c r="A46" s="15"/>
      <c r="B46" s="8"/>
      <c r="C46" s="8" t="s">
        <v>64</v>
      </c>
      <c r="D46" s="43">
        <f t="shared" si="0"/>
        <v>21403.722</v>
      </c>
      <c r="E46" s="9">
        <f t="shared" si="1"/>
        <v>85614.888</v>
      </c>
      <c r="F46" s="9">
        <v>107018.61</v>
      </c>
      <c r="G46" s="56" t="s">
        <v>68</v>
      </c>
      <c r="H46" s="56" t="s">
        <v>69</v>
      </c>
      <c r="I46" s="56" t="s">
        <v>70</v>
      </c>
      <c r="J46" s="15"/>
    </row>
    <row r="47" spans="1:10" ht="12.75">
      <c r="A47" s="15"/>
      <c r="B47" s="8"/>
      <c r="C47" s="8" t="s">
        <v>65</v>
      </c>
      <c r="D47" s="43">
        <f t="shared" si="0"/>
        <v>11625.572</v>
      </c>
      <c r="E47" s="9">
        <f t="shared" si="1"/>
        <v>46502.288</v>
      </c>
      <c r="F47" s="9">
        <v>58127.86</v>
      </c>
      <c r="G47" s="56" t="s">
        <v>68</v>
      </c>
      <c r="H47" s="56" t="s">
        <v>69</v>
      </c>
      <c r="I47" s="56" t="s">
        <v>70</v>
      </c>
      <c r="J47" s="15"/>
    </row>
    <row r="48" spans="1:10" ht="12.75">
      <c r="A48" s="67"/>
      <c r="B48" s="8"/>
      <c r="C48" s="8" t="s">
        <v>27</v>
      </c>
      <c r="D48" s="43">
        <f t="shared" si="0"/>
        <v>3528.722</v>
      </c>
      <c r="E48" s="9">
        <f t="shared" si="1"/>
        <v>14114.888</v>
      </c>
      <c r="F48" s="9">
        <v>17643.61</v>
      </c>
      <c r="G48" s="56" t="s">
        <v>68</v>
      </c>
      <c r="H48" s="56" t="s">
        <v>69</v>
      </c>
      <c r="I48" s="56" t="s">
        <v>70</v>
      </c>
      <c r="J48" s="15"/>
    </row>
    <row r="49" spans="1:10" ht="12.75">
      <c r="A49" s="15"/>
      <c r="B49" s="8"/>
      <c r="C49" s="8" t="s">
        <v>28</v>
      </c>
      <c r="D49" s="43">
        <f t="shared" si="0"/>
        <v>2782.472</v>
      </c>
      <c r="E49" s="9">
        <f t="shared" si="1"/>
        <v>11129.888</v>
      </c>
      <c r="F49" s="9">
        <v>13912.36</v>
      </c>
      <c r="G49" s="56" t="s">
        <v>68</v>
      </c>
      <c r="H49" s="56" t="s">
        <v>69</v>
      </c>
      <c r="I49" s="56" t="s">
        <v>70</v>
      </c>
      <c r="J49" s="15"/>
    </row>
    <row r="50" spans="1:10" ht="12.75">
      <c r="A50" s="15"/>
      <c r="B50" s="8"/>
      <c r="C50" s="8" t="s">
        <v>29</v>
      </c>
      <c r="D50" s="43">
        <f t="shared" si="0"/>
        <v>7102.472000000001</v>
      </c>
      <c r="E50" s="9">
        <f t="shared" si="1"/>
        <v>28409.888</v>
      </c>
      <c r="F50" s="9">
        <v>35512.36</v>
      </c>
      <c r="G50" s="56" t="s">
        <v>68</v>
      </c>
      <c r="H50" s="56" t="s">
        <v>69</v>
      </c>
      <c r="I50" s="56" t="s">
        <v>70</v>
      </c>
      <c r="J50" s="15"/>
    </row>
    <row r="51" spans="1:10" ht="12.75">
      <c r="A51" s="15"/>
      <c r="B51" s="8"/>
      <c r="C51" s="8" t="s">
        <v>30</v>
      </c>
      <c r="D51" s="43">
        <f t="shared" si="0"/>
        <v>11967.472000000002</v>
      </c>
      <c r="E51" s="9">
        <f t="shared" si="1"/>
        <v>47869.888</v>
      </c>
      <c r="F51" s="9">
        <v>59837.36</v>
      </c>
      <c r="G51" s="56" t="s">
        <v>68</v>
      </c>
      <c r="H51" s="56" t="s">
        <v>69</v>
      </c>
      <c r="I51" s="56" t="s">
        <v>70</v>
      </c>
      <c r="J51" s="15"/>
    </row>
    <row r="52" spans="1:10" ht="12.75">
      <c r="A52" s="15"/>
      <c r="B52" s="8"/>
      <c r="C52" s="8" t="s">
        <v>31</v>
      </c>
      <c r="D52" s="43">
        <f t="shared" si="0"/>
        <v>8902.472</v>
      </c>
      <c r="E52" s="9">
        <f t="shared" si="1"/>
        <v>35609.888</v>
      </c>
      <c r="F52" s="9">
        <v>44512.36</v>
      </c>
      <c r="G52" s="56" t="s">
        <v>68</v>
      </c>
      <c r="H52" s="56" t="s">
        <v>69</v>
      </c>
      <c r="I52" s="56" t="s">
        <v>70</v>
      </c>
      <c r="J52" s="15"/>
    </row>
    <row r="53" spans="1:10" ht="12.75">
      <c r="A53" s="15"/>
      <c r="B53" s="8"/>
      <c r="C53" s="8" t="s">
        <v>32</v>
      </c>
      <c r="D53" s="43">
        <f t="shared" si="0"/>
        <v>3807.252</v>
      </c>
      <c r="E53" s="9">
        <f t="shared" si="1"/>
        <v>15229.007999999998</v>
      </c>
      <c r="F53" s="9">
        <v>19036.26</v>
      </c>
      <c r="G53" s="56" t="s">
        <v>68</v>
      </c>
      <c r="H53" s="56" t="s">
        <v>69</v>
      </c>
      <c r="I53" s="56" t="s">
        <v>70</v>
      </c>
      <c r="J53" s="15"/>
    </row>
    <row r="54" spans="1:10" ht="12.75">
      <c r="A54" s="15"/>
      <c r="B54" s="8"/>
      <c r="C54" s="8" t="s">
        <v>33</v>
      </c>
      <c r="D54" s="43">
        <f t="shared" si="0"/>
        <v>3126.222</v>
      </c>
      <c r="E54" s="9">
        <f t="shared" si="1"/>
        <v>12504.888</v>
      </c>
      <c r="F54" s="9">
        <v>15631.11</v>
      </c>
      <c r="G54" s="56" t="s">
        <v>68</v>
      </c>
      <c r="H54" s="56" t="s">
        <v>69</v>
      </c>
      <c r="I54" s="56" t="s">
        <v>70</v>
      </c>
      <c r="J54" s="15"/>
    </row>
    <row r="55" spans="1:10" ht="12.75">
      <c r="A55" s="15"/>
      <c r="B55" s="8"/>
      <c r="C55" s="8" t="s">
        <v>79</v>
      </c>
      <c r="D55" s="43">
        <f t="shared" si="0"/>
        <v>12342.972000000002</v>
      </c>
      <c r="E55" s="9">
        <f t="shared" si="1"/>
        <v>49371.888</v>
      </c>
      <c r="F55" s="9">
        <v>61714.86</v>
      </c>
      <c r="G55" s="56" t="s">
        <v>68</v>
      </c>
      <c r="H55" s="56" t="s">
        <v>69</v>
      </c>
      <c r="I55" s="56" t="s">
        <v>70</v>
      </c>
      <c r="J55" s="15"/>
    </row>
    <row r="56" spans="1:10" ht="12.75">
      <c r="A56" s="15"/>
      <c r="B56" s="8"/>
      <c r="C56" s="17" t="s">
        <v>165</v>
      </c>
      <c r="D56" s="43">
        <f t="shared" si="0"/>
        <v>28452.471999999998</v>
      </c>
      <c r="E56" s="9">
        <f t="shared" si="1"/>
        <v>113809.88799999999</v>
      </c>
      <c r="F56" s="9">
        <v>142262.36</v>
      </c>
      <c r="G56" s="56" t="s">
        <v>68</v>
      </c>
      <c r="H56" s="56" t="s">
        <v>69</v>
      </c>
      <c r="I56" s="56" t="s">
        <v>70</v>
      </c>
      <c r="J56" s="15"/>
    </row>
    <row r="57" spans="1:10" ht="12.75">
      <c r="A57" s="15"/>
      <c r="B57" s="8"/>
      <c r="C57" s="17" t="s">
        <v>166</v>
      </c>
      <c r="D57" s="43">
        <f t="shared" si="0"/>
        <v>20952.472</v>
      </c>
      <c r="E57" s="9">
        <f t="shared" si="1"/>
        <v>83809.888</v>
      </c>
      <c r="F57" s="9">
        <v>104762.36</v>
      </c>
      <c r="G57" s="56" t="s">
        <v>68</v>
      </c>
      <c r="H57" s="56" t="s">
        <v>69</v>
      </c>
      <c r="I57" s="56" t="s">
        <v>70</v>
      </c>
      <c r="J57" s="15"/>
    </row>
    <row r="58" spans="1:10" ht="12.75">
      <c r="A58" s="15"/>
      <c r="B58" s="8"/>
      <c r="C58" s="8" t="s">
        <v>164</v>
      </c>
      <c r="D58" s="43">
        <f t="shared" si="0"/>
        <v>26202.472</v>
      </c>
      <c r="E58" s="9">
        <f t="shared" si="1"/>
        <v>104809.888</v>
      </c>
      <c r="F58" s="9">
        <v>131012.36</v>
      </c>
      <c r="G58" s="56" t="s">
        <v>68</v>
      </c>
      <c r="H58" s="56" t="s">
        <v>69</v>
      </c>
      <c r="I58" s="56" t="s">
        <v>70</v>
      </c>
      <c r="J58" s="15"/>
    </row>
    <row r="59" spans="1:10" s="48" customFormat="1" ht="12.75">
      <c r="A59" s="42" t="s">
        <v>81</v>
      </c>
      <c r="B59" s="52">
        <v>32229</v>
      </c>
      <c r="C59" s="18" t="s">
        <v>40</v>
      </c>
      <c r="D59" s="43"/>
      <c r="E59" s="9"/>
      <c r="F59" s="20"/>
      <c r="G59" s="13"/>
      <c r="H59" s="13"/>
      <c r="I59" s="13"/>
      <c r="J59" s="13"/>
    </row>
    <row r="60" spans="1:10" ht="12.75">
      <c r="A60" s="59" t="s">
        <v>88</v>
      </c>
      <c r="B60" s="8"/>
      <c r="C60" s="11" t="s">
        <v>35</v>
      </c>
      <c r="D60" s="43">
        <f t="shared" si="0"/>
        <v>3000</v>
      </c>
      <c r="E60" s="9">
        <f t="shared" si="1"/>
        <v>12000</v>
      </c>
      <c r="F60" s="9">
        <v>15000</v>
      </c>
      <c r="G60" s="56" t="s">
        <v>68</v>
      </c>
      <c r="H60" s="56" t="s">
        <v>69</v>
      </c>
      <c r="I60" s="56" t="s">
        <v>70</v>
      </c>
      <c r="J60" s="8"/>
    </row>
    <row r="61" spans="1:10" s="47" customFormat="1" ht="12.75">
      <c r="A61" s="65">
        <v>4</v>
      </c>
      <c r="B61" s="65">
        <v>3223</v>
      </c>
      <c r="C61" s="71" t="s">
        <v>91</v>
      </c>
      <c r="D61" s="123"/>
      <c r="E61" s="7"/>
      <c r="F61" s="118">
        <f>SUM(F62:F66)</f>
        <v>1638000</v>
      </c>
      <c r="G61" s="72"/>
      <c r="H61" s="72"/>
      <c r="I61" s="72"/>
      <c r="J61" s="6"/>
    </row>
    <row r="62" spans="1:10" ht="12.75">
      <c r="A62" s="59" t="s">
        <v>95</v>
      </c>
      <c r="B62" s="15">
        <v>32231</v>
      </c>
      <c r="C62" s="96" t="s">
        <v>186</v>
      </c>
      <c r="D62" s="124"/>
      <c r="E62" s="16">
        <v>185000</v>
      </c>
      <c r="F62" s="9">
        <v>220000</v>
      </c>
      <c r="G62" s="56" t="s">
        <v>68</v>
      </c>
      <c r="H62" s="56" t="s">
        <v>69</v>
      </c>
      <c r="I62" s="56" t="s">
        <v>70</v>
      </c>
      <c r="J62" s="15"/>
    </row>
    <row r="63" spans="1:10" ht="12.75">
      <c r="A63" s="59"/>
      <c r="B63" s="15"/>
      <c r="C63" s="96" t="s">
        <v>187</v>
      </c>
      <c r="D63" s="124"/>
      <c r="E63" s="16"/>
      <c r="F63" s="9">
        <v>250000</v>
      </c>
      <c r="G63" s="56"/>
      <c r="H63" s="56"/>
      <c r="I63" s="56"/>
      <c r="J63" s="15"/>
    </row>
    <row r="64" spans="1:10" ht="12.75">
      <c r="A64" s="59" t="s">
        <v>96</v>
      </c>
      <c r="B64" s="15">
        <v>32232</v>
      </c>
      <c r="C64" s="11" t="s">
        <v>92</v>
      </c>
      <c r="D64" s="43"/>
      <c r="E64" s="9">
        <v>892800</v>
      </c>
      <c r="F64" s="9">
        <v>1116000</v>
      </c>
      <c r="G64" s="73"/>
      <c r="H64" s="56" t="s">
        <v>7</v>
      </c>
      <c r="I64" s="56"/>
      <c r="J64" s="8"/>
    </row>
    <row r="65" spans="1:10" ht="12.75">
      <c r="A65" s="59" t="s">
        <v>97</v>
      </c>
      <c r="B65" s="15">
        <v>32233</v>
      </c>
      <c r="C65" s="11" t="s">
        <v>93</v>
      </c>
      <c r="D65" s="43"/>
      <c r="E65" s="9">
        <v>29600</v>
      </c>
      <c r="F65" s="9">
        <v>37000</v>
      </c>
      <c r="G65" s="56"/>
      <c r="H65" s="56" t="s">
        <v>7</v>
      </c>
      <c r="I65" s="56"/>
      <c r="J65" s="15" t="s">
        <v>124</v>
      </c>
    </row>
    <row r="66" spans="1:10" ht="12.75">
      <c r="A66" s="59" t="s">
        <v>98</v>
      </c>
      <c r="B66" s="15">
        <v>32234</v>
      </c>
      <c r="C66" s="11" t="s">
        <v>94</v>
      </c>
      <c r="D66" s="43"/>
      <c r="E66" s="9">
        <v>12000</v>
      </c>
      <c r="F66" s="9">
        <v>15000</v>
      </c>
      <c r="G66" s="56"/>
      <c r="H66" s="56" t="s">
        <v>7</v>
      </c>
      <c r="I66" s="56"/>
      <c r="J66" s="8"/>
    </row>
    <row r="67" spans="1:10" ht="12.75">
      <c r="A67" s="65">
        <v>5</v>
      </c>
      <c r="B67" s="65">
        <v>3224</v>
      </c>
      <c r="C67" s="74" t="s">
        <v>36</v>
      </c>
      <c r="D67" s="123"/>
      <c r="E67" s="6"/>
      <c r="F67" s="118">
        <f>SUM(F68:F71)</f>
        <v>58993</v>
      </c>
      <c r="G67" s="6"/>
      <c r="H67" s="6"/>
      <c r="I67" s="6"/>
      <c r="J67" s="6"/>
    </row>
    <row r="68" spans="1:10" ht="12.75">
      <c r="A68" s="59" t="s">
        <v>99</v>
      </c>
      <c r="B68" s="15">
        <v>32241</v>
      </c>
      <c r="C68" s="11" t="s">
        <v>37</v>
      </c>
      <c r="D68" s="43"/>
      <c r="E68" s="16">
        <v>30394</v>
      </c>
      <c r="F68" s="16">
        <v>37993</v>
      </c>
      <c r="G68" s="66" t="s">
        <v>68</v>
      </c>
      <c r="H68" s="56" t="s">
        <v>69</v>
      </c>
      <c r="I68" s="56" t="s">
        <v>70</v>
      </c>
      <c r="J68" s="8"/>
    </row>
    <row r="69" spans="1:10" ht="12.75">
      <c r="A69" s="42" t="s">
        <v>100</v>
      </c>
      <c r="B69" s="15">
        <v>32242</v>
      </c>
      <c r="C69" s="18" t="s">
        <v>38</v>
      </c>
      <c r="D69" s="43"/>
      <c r="E69" s="9">
        <v>8000</v>
      </c>
      <c r="F69" s="9">
        <v>10000</v>
      </c>
      <c r="G69" s="66" t="s">
        <v>68</v>
      </c>
      <c r="H69" s="56" t="s">
        <v>69</v>
      </c>
      <c r="I69" s="56" t="s">
        <v>70</v>
      </c>
      <c r="J69" s="8"/>
    </row>
    <row r="70" spans="1:10" ht="12.75">
      <c r="A70" s="15" t="s">
        <v>101</v>
      </c>
      <c r="B70" s="15">
        <v>32243</v>
      </c>
      <c r="C70" s="8" t="s">
        <v>39</v>
      </c>
      <c r="D70" s="43"/>
      <c r="E70" s="9">
        <v>800</v>
      </c>
      <c r="F70" s="9">
        <v>1000</v>
      </c>
      <c r="G70" s="66" t="s">
        <v>68</v>
      </c>
      <c r="H70" s="56" t="s">
        <v>69</v>
      </c>
      <c r="I70" s="56" t="s">
        <v>70</v>
      </c>
      <c r="J70" s="8"/>
    </row>
    <row r="71" spans="1:10" ht="12.75">
      <c r="A71" s="15" t="s">
        <v>102</v>
      </c>
      <c r="B71" s="15">
        <v>32244</v>
      </c>
      <c r="C71" s="8" t="s">
        <v>40</v>
      </c>
      <c r="D71" s="43"/>
      <c r="E71" s="9">
        <v>8000</v>
      </c>
      <c r="F71" s="9">
        <v>10000</v>
      </c>
      <c r="G71" s="66" t="s">
        <v>68</v>
      </c>
      <c r="H71" s="56" t="s">
        <v>69</v>
      </c>
      <c r="I71" s="56" t="s">
        <v>70</v>
      </c>
      <c r="J71" s="8"/>
    </row>
    <row r="72" spans="1:10" ht="12.75">
      <c r="A72" s="65">
        <v>6</v>
      </c>
      <c r="B72" s="65">
        <v>3225</v>
      </c>
      <c r="C72" s="71" t="s">
        <v>103</v>
      </c>
      <c r="D72" s="123"/>
      <c r="E72" s="7">
        <v>16000</v>
      </c>
      <c r="F72" s="118">
        <v>20000</v>
      </c>
      <c r="G72" s="19"/>
      <c r="H72" s="7"/>
      <c r="I72" s="6"/>
      <c r="J72" s="6"/>
    </row>
    <row r="73" spans="1:10" ht="12.75">
      <c r="A73" s="65"/>
      <c r="B73" s="65">
        <v>3227</v>
      </c>
      <c r="C73" s="71" t="s">
        <v>167</v>
      </c>
      <c r="D73" s="123"/>
      <c r="E73" s="7">
        <v>21600</v>
      </c>
      <c r="F73" s="118">
        <v>27000</v>
      </c>
      <c r="G73" s="51" t="s">
        <v>68</v>
      </c>
      <c r="H73" s="72" t="s">
        <v>69</v>
      </c>
      <c r="I73" s="72" t="s">
        <v>70</v>
      </c>
      <c r="J73" s="6"/>
    </row>
    <row r="74" spans="1:10" ht="12.75">
      <c r="A74" s="65">
        <v>7</v>
      </c>
      <c r="B74" s="65">
        <v>3231</v>
      </c>
      <c r="C74" s="71" t="s">
        <v>104</v>
      </c>
      <c r="D74" s="7"/>
      <c r="E74" s="6"/>
      <c r="F74" s="7">
        <f>SUM(F75:F76)</f>
        <v>54000</v>
      </c>
      <c r="G74" s="19"/>
      <c r="H74" s="7"/>
      <c r="I74" s="6"/>
      <c r="J74" s="6"/>
    </row>
    <row r="75" spans="1:10" ht="12.75">
      <c r="A75" s="15" t="s">
        <v>105</v>
      </c>
      <c r="B75" s="15">
        <v>32311</v>
      </c>
      <c r="C75" s="8" t="s">
        <v>41</v>
      </c>
      <c r="D75" s="9"/>
      <c r="E75" s="9">
        <v>38400</v>
      </c>
      <c r="F75" s="9">
        <v>48000</v>
      </c>
      <c r="G75" s="66"/>
      <c r="H75" s="66" t="s">
        <v>7</v>
      </c>
      <c r="I75" s="56"/>
      <c r="J75" s="8"/>
    </row>
    <row r="76" spans="1:10" ht="12.75">
      <c r="A76" s="15" t="s">
        <v>106</v>
      </c>
      <c r="B76" s="15">
        <v>32313</v>
      </c>
      <c r="C76" s="8" t="s">
        <v>42</v>
      </c>
      <c r="D76" s="9"/>
      <c r="E76" s="9">
        <v>4800</v>
      </c>
      <c r="F76" s="9">
        <v>6000</v>
      </c>
      <c r="G76" s="66"/>
      <c r="H76" s="66" t="s">
        <v>7</v>
      </c>
      <c r="I76" s="56"/>
      <c r="J76" s="8"/>
    </row>
    <row r="77" spans="1:10" ht="12.75">
      <c r="A77" s="65">
        <v>7</v>
      </c>
      <c r="B77" s="65">
        <v>3232</v>
      </c>
      <c r="C77" s="71" t="s">
        <v>108</v>
      </c>
      <c r="D77" s="7"/>
      <c r="E77" s="6"/>
      <c r="F77" s="7">
        <f>SUM(F78:F80)</f>
        <v>184000</v>
      </c>
      <c r="G77" s="19"/>
      <c r="H77" s="7"/>
      <c r="I77" s="6"/>
      <c r="J77" s="6"/>
    </row>
    <row r="78" spans="1:10" ht="12.75">
      <c r="A78" s="59" t="s">
        <v>105</v>
      </c>
      <c r="B78" s="15">
        <v>32321</v>
      </c>
      <c r="C78" s="11" t="s">
        <v>109</v>
      </c>
      <c r="D78" s="9"/>
      <c r="E78" s="9">
        <v>12000</v>
      </c>
      <c r="F78" s="9">
        <v>15000</v>
      </c>
      <c r="G78" s="66"/>
      <c r="H78" s="56" t="s">
        <v>69</v>
      </c>
      <c r="I78" s="56" t="s">
        <v>70</v>
      </c>
      <c r="J78" s="8"/>
    </row>
    <row r="79" spans="1:10" ht="12.75">
      <c r="A79" s="59" t="s">
        <v>106</v>
      </c>
      <c r="B79" s="15">
        <v>32322</v>
      </c>
      <c r="C79" s="11" t="s">
        <v>110</v>
      </c>
      <c r="D79" s="9"/>
      <c r="E79" s="9">
        <v>123200</v>
      </c>
      <c r="F79" s="9">
        <v>154000</v>
      </c>
      <c r="G79" s="66"/>
      <c r="H79" s="56" t="s">
        <v>69</v>
      </c>
      <c r="I79" s="56" t="s">
        <v>70</v>
      </c>
      <c r="J79" s="8"/>
    </row>
    <row r="80" spans="1:10" ht="12.75">
      <c r="A80" s="59" t="s">
        <v>107</v>
      </c>
      <c r="B80" s="15">
        <v>32323</v>
      </c>
      <c r="C80" s="11" t="s">
        <v>43</v>
      </c>
      <c r="D80" s="9"/>
      <c r="E80" s="9">
        <v>12000</v>
      </c>
      <c r="F80" s="9">
        <v>15000</v>
      </c>
      <c r="G80" s="66"/>
      <c r="H80" s="56" t="s">
        <v>69</v>
      </c>
      <c r="I80" s="56" t="s">
        <v>70</v>
      </c>
      <c r="J80" s="8"/>
    </row>
    <row r="81" spans="1:10" ht="12.75">
      <c r="A81" s="65">
        <v>8</v>
      </c>
      <c r="B81" s="65">
        <v>3233</v>
      </c>
      <c r="C81" s="71" t="s">
        <v>121</v>
      </c>
      <c r="D81" s="7"/>
      <c r="E81" s="7"/>
      <c r="F81" s="7"/>
      <c r="G81" s="51"/>
      <c r="H81" s="72"/>
      <c r="I81" s="72"/>
      <c r="J81" s="6"/>
    </row>
    <row r="82" spans="1:10" ht="12.75">
      <c r="A82" s="42" t="s">
        <v>111</v>
      </c>
      <c r="B82" s="42"/>
      <c r="C82" s="13" t="s">
        <v>45</v>
      </c>
      <c r="D82" s="20"/>
      <c r="E82" s="20">
        <v>2800</v>
      </c>
      <c r="F82" s="20">
        <v>3500</v>
      </c>
      <c r="G82" s="66" t="s">
        <v>68</v>
      </c>
      <c r="H82" s="56" t="s">
        <v>69</v>
      </c>
      <c r="I82" s="56" t="s">
        <v>70</v>
      </c>
      <c r="J82" s="13"/>
    </row>
    <row r="83" spans="1:10" ht="12.75">
      <c r="A83" s="65">
        <v>9</v>
      </c>
      <c r="B83" s="65">
        <v>3234</v>
      </c>
      <c r="C83" s="71" t="s">
        <v>122</v>
      </c>
      <c r="D83" s="7"/>
      <c r="E83" s="6"/>
      <c r="F83" s="118">
        <f>SUM(F84:F88)</f>
        <v>547000</v>
      </c>
      <c r="G83" s="19"/>
      <c r="H83" s="7"/>
      <c r="I83" s="6"/>
      <c r="J83" s="6"/>
    </row>
    <row r="84" spans="1:10" ht="12.75">
      <c r="A84" s="59" t="s">
        <v>113</v>
      </c>
      <c r="B84" s="15">
        <v>32341</v>
      </c>
      <c r="C84" s="11" t="s">
        <v>44</v>
      </c>
      <c r="D84" s="9"/>
      <c r="E84" s="9">
        <v>289600</v>
      </c>
      <c r="F84" s="9">
        <v>362000</v>
      </c>
      <c r="G84" s="66" t="s">
        <v>119</v>
      </c>
      <c r="H84" s="9"/>
      <c r="I84" s="8"/>
      <c r="J84" s="8"/>
    </row>
    <row r="85" spans="1:10" ht="12.75">
      <c r="A85" s="59" t="s">
        <v>114</v>
      </c>
      <c r="B85" s="15">
        <v>32342</v>
      </c>
      <c r="C85" s="11" t="s">
        <v>8</v>
      </c>
      <c r="D85" s="9"/>
      <c r="E85" s="9">
        <v>64000</v>
      </c>
      <c r="F85" s="9">
        <v>80000</v>
      </c>
      <c r="G85" s="66" t="s">
        <v>119</v>
      </c>
      <c r="H85" s="9"/>
      <c r="I85" s="8"/>
      <c r="J85" s="8"/>
    </row>
    <row r="86" spans="1:10" ht="12.75">
      <c r="A86" s="59" t="s">
        <v>115</v>
      </c>
      <c r="B86" s="15">
        <v>32343</v>
      </c>
      <c r="C86" s="11" t="s">
        <v>9</v>
      </c>
      <c r="D86" s="9"/>
      <c r="E86" s="9">
        <v>50400</v>
      </c>
      <c r="F86" s="9">
        <v>63000</v>
      </c>
      <c r="G86" s="66"/>
      <c r="H86" s="66" t="s">
        <v>7</v>
      </c>
      <c r="I86" s="8"/>
      <c r="J86" s="8"/>
    </row>
    <row r="87" spans="1:10" ht="12.75">
      <c r="A87" s="59" t="s">
        <v>116</v>
      </c>
      <c r="B87" s="15">
        <v>32344</v>
      </c>
      <c r="C87" s="11" t="s">
        <v>112</v>
      </c>
      <c r="D87" s="9"/>
      <c r="E87" s="9">
        <v>1600</v>
      </c>
      <c r="F87" s="9">
        <v>2000</v>
      </c>
      <c r="G87" s="66"/>
      <c r="H87" s="66" t="s">
        <v>7</v>
      </c>
      <c r="I87" s="8"/>
      <c r="J87" s="8"/>
    </row>
    <row r="88" spans="1:10" ht="12.75">
      <c r="A88" s="59" t="s">
        <v>117</v>
      </c>
      <c r="B88" s="15">
        <v>32349</v>
      </c>
      <c r="C88" s="11" t="s">
        <v>10</v>
      </c>
      <c r="D88" s="9"/>
      <c r="E88" s="9">
        <v>32000</v>
      </c>
      <c r="F88" s="9">
        <v>40000</v>
      </c>
      <c r="G88" s="16"/>
      <c r="H88" s="9"/>
      <c r="I88" s="8"/>
      <c r="J88" s="8"/>
    </row>
    <row r="89" spans="1:10" ht="12.75">
      <c r="A89" s="65">
        <v>10</v>
      </c>
      <c r="B89" s="65">
        <v>3235</v>
      </c>
      <c r="C89" s="71" t="s">
        <v>123</v>
      </c>
      <c r="D89" s="7"/>
      <c r="E89" s="7"/>
      <c r="F89" s="118">
        <v>7500</v>
      </c>
      <c r="G89" s="19"/>
      <c r="H89" s="7"/>
      <c r="I89" s="6"/>
      <c r="J89" s="6"/>
    </row>
    <row r="90" spans="1:10" ht="12.75">
      <c r="A90" s="59" t="s">
        <v>120</v>
      </c>
      <c r="B90" s="15"/>
      <c r="C90" s="11" t="s">
        <v>46</v>
      </c>
      <c r="D90" s="9"/>
      <c r="E90" s="9">
        <v>6000</v>
      </c>
      <c r="F90" s="9">
        <v>7500</v>
      </c>
      <c r="G90" s="66"/>
      <c r="H90" s="66" t="s">
        <v>7</v>
      </c>
      <c r="I90" s="8"/>
      <c r="J90" s="8"/>
    </row>
    <row r="91" spans="1:10" ht="12.75">
      <c r="A91" s="65">
        <v>11</v>
      </c>
      <c r="B91" s="65">
        <v>3236</v>
      </c>
      <c r="C91" s="71" t="s">
        <v>125</v>
      </c>
      <c r="D91" s="7"/>
      <c r="E91" s="6"/>
      <c r="F91" s="118">
        <f>SUM(F92:F93)</f>
        <v>32000</v>
      </c>
      <c r="G91" s="19"/>
      <c r="H91" s="7"/>
      <c r="I91" s="6"/>
      <c r="J91" s="6"/>
    </row>
    <row r="92" spans="1:10" ht="12.75">
      <c r="A92" s="76" t="s">
        <v>126</v>
      </c>
      <c r="B92" s="15">
        <v>32361</v>
      </c>
      <c r="C92" s="11" t="s">
        <v>47</v>
      </c>
      <c r="D92" s="9"/>
      <c r="E92" s="9">
        <v>22400</v>
      </c>
      <c r="F92" s="9">
        <v>28000</v>
      </c>
      <c r="G92" s="17"/>
      <c r="H92" s="43" t="s">
        <v>7</v>
      </c>
      <c r="I92" s="8"/>
      <c r="J92" s="8" t="s">
        <v>128</v>
      </c>
    </row>
    <row r="93" spans="1:10" ht="12.75">
      <c r="A93" s="14" t="s">
        <v>127</v>
      </c>
      <c r="B93" s="15">
        <v>32369</v>
      </c>
      <c r="C93" s="13" t="s">
        <v>48</v>
      </c>
      <c r="D93" s="9"/>
      <c r="E93" s="9">
        <v>3200</v>
      </c>
      <c r="F93" s="9">
        <v>4000</v>
      </c>
      <c r="G93" s="17"/>
      <c r="H93" s="9"/>
      <c r="I93" s="8"/>
      <c r="J93" s="8"/>
    </row>
    <row r="94" spans="1:10" ht="12.75">
      <c r="A94" s="65">
        <v>12</v>
      </c>
      <c r="B94" s="65">
        <v>3237</v>
      </c>
      <c r="C94" s="74" t="s">
        <v>49</v>
      </c>
      <c r="D94" s="7"/>
      <c r="E94" s="6"/>
      <c r="F94" s="118">
        <f>SUM(F95:F96)</f>
        <v>55379.36</v>
      </c>
      <c r="G94" s="19"/>
      <c r="H94" s="7"/>
      <c r="I94" s="6"/>
      <c r="J94" s="6"/>
    </row>
    <row r="95" spans="1:10" ht="12.75">
      <c r="A95" s="15" t="s">
        <v>129</v>
      </c>
      <c r="B95" s="15">
        <v>32373</v>
      </c>
      <c r="C95" s="8" t="s">
        <v>50</v>
      </c>
      <c r="D95" s="9"/>
      <c r="E95" s="9">
        <v>1600</v>
      </c>
      <c r="F95" s="9">
        <v>2000</v>
      </c>
      <c r="G95" s="17"/>
      <c r="H95" s="43" t="s">
        <v>7</v>
      </c>
      <c r="I95" s="8"/>
      <c r="J95" s="8"/>
    </row>
    <row r="96" spans="1:10" ht="12.75">
      <c r="A96" s="15" t="s">
        <v>130</v>
      </c>
      <c r="B96" s="15">
        <v>32379</v>
      </c>
      <c r="C96" s="8" t="s">
        <v>11</v>
      </c>
      <c r="D96" s="9"/>
      <c r="E96" s="9">
        <v>42800</v>
      </c>
      <c r="F96" s="9">
        <v>53379.36</v>
      </c>
      <c r="G96" s="17"/>
      <c r="H96" s="43" t="s">
        <v>7</v>
      </c>
      <c r="I96" s="8"/>
      <c r="J96" s="8"/>
    </row>
    <row r="97" spans="1:10" ht="12.75">
      <c r="A97" s="65">
        <v>13</v>
      </c>
      <c r="B97" s="65">
        <v>3238</v>
      </c>
      <c r="C97" s="74" t="s">
        <v>51</v>
      </c>
      <c r="D97" s="7"/>
      <c r="E97" s="6"/>
      <c r="F97" s="118">
        <f>SUM(F98:F99)</f>
        <v>55000</v>
      </c>
      <c r="G97" s="19"/>
      <c r="H97" s="7"/>
      <c r="I97" s="6"/>
      <c r="J97" s="6"/>
    </row>
    <row r="98" spans="1:10" ht="12.75">
      <c r="A98" s="15" t="s">
        <v>131</v>
      </c>
      <c r="B98" s="15">
        <v>32381</v>
      </c>
      <c r="C98" s="8" t="s">
        <v>52</v>
      </c>
      <c r="D98" s="9"/>
      <c r="E98" s="9">
        <v>4000</v>
      </c>
      <c r="F98" s="9">
        <v>5000</v>
      </c>
      <c r="G98" s="17"/>
      <c r="H98" s="43" t="s">
        <v>7</v>
      </c>
      <c r="I98" s="8"/>
      <c r="J98" s="15"/>
    </row>
    <row r="99" spans="1:10" ht="12.75">
      <c r="A99" s="15" t="s">
        <v>132</v>
      </c>
      <c r="B99" s="15">
        <v>32389</v>
      </c>
      <c r="C99" s="8" t="s">
        <v>53</v>
      </c>
      <c r="D99" s="9"/>
      <c r="E99" s="9">
        <v>40000</v>
      </c>
      <c r="F99" s="9">
        <v>50000</v>
      </c>
      <c r="G99" s="17"/>
      <c r="H99" s="43" t="s">
        <v>7</v>
      </c>
      <c r="I99" s="8"/>
      <c r="J99" s="15"/>
    </row>
    <row r="100" spans="1:10" ht="12.75">
      <c r="A100" s="75">
        <v>14</v>
      </c>
      <c r="B100" s="65">
        <v>3239</v>
      </c>
      <c r="C100" s="74" t="s">
        <v>55</v>
      </c>
      <c r="D100" s="125"/>
      <c r="E100" s="10"/>
      <c r="F100" s="118">
        <f>SUM(F101:F103)</f>
        <v>98021</v>
      </c>
      <c r="G100" s="19"/>
      <c r="H100" s="7"/>
      <c r="I100" s="10"/>
      <c r="J100" s="10"/>
    </row>
    <row r="101" spans="1:10" ht="12.75">
      <c r="A101" s="59" t="s">
        <v>133</v>
      </c>
      <c r="B101" s="15">
        <v>32391</v>
      </c>
      <c r="C101" s="11" t="s">
        <v>136</v>
      </c>
      <c r="D101" s="9"/>
      <c r="E101" s="9">
        <v>0</v>
      </c>
      <c r="F101" s="9">
        <v>2000</v>
      </c>
      <c r="G101" s="66"/>
      <c r="H101" s="66"/>
      <c r="I101" s="43"/>
      <c r="J101" s="8"/>
    </row>
    <row r="102" spans="1:10" ht="12.75">
      <c r="A102" s="59" t="s">
        <v>134</v>
      </c>
      <c r="B102" s="15">
        <v>32394</v>
      </c>
      <c r="C102" s="11" t="s">
        <v>56</v>
      </c>
      <c r="D102" s="9"/>
      <c r="E102" s="9">
        <v>3200</v>
      </c>
      <c r="F102" s="9">
        <v>4000</v>
      </c>
      <c r="G102" s="17"/>
      <c r="H102" s="66" t="s">
        <v>69</v>
      </c>
      <c r="I102" s="43" t="s">
        <v>70</v>
      </c>
      <c r="J102" s="8"/>
    </row>
    <row r="103" spans="1:10" ht="12.75">
      <c r="A103" s="59" t="s">
        <v>135</v>
      </c>
      <c r="B103" s="15">
        <v>32399</v>
      </c>
      <c r="C103" s="11" t="s">
        <v>137</v>
      </c>
      <c r="D103" s="9"/>
      <c r="E103" s="9">
        <v>800</v>
      </c>
      <c r="F103" s="9">
        <v>92021</v>
      </c>
      <c r="G103" s="17"/>
      <c r="H103" s="43" t="s">
        <v>7</v>
      </c>
      <c r="I103" s="8"/>
      <c r="J103" s="15"/>
    </row>
    <row r="104" spans="1:10" ht="12.75">
      <c r="A104" s="65">
        <v>15</v>
      </c>
      <c r="B104" s="65">
        <v>3292</v>
      </c>
      <c r="C104" s="71" t="s">
        <v>54</v>
      </c>
      <c r="D104" s="125"/>
      <c r="E104" s="10"/>
      <c r="F104" s="118">
        <f>SUM(F105:F107)</f>
        <v>55000</v>
      </c>
      <c r="G104" s="19"/>
      <c r="H104" s="7"/>
      <c r="I104" s="10"/>
      <c r="J104" s="10"/>
    </row>
    <row r="105" spans="1:10" ht="12.75">
      <c r="A105" s="59" t="s">
        <v>138</v>
      </c>
      <c r="B105" s="8">
        <v>32921</v>
      </c>
      <c r="C105" s="11" t="s">
        <v>57</v>
      </c>
      <c r="D105" s="9"/>
      <c r="E105" s="9">
        <v>7200</v>
      </c>
      <c r="F105" s="9">
        <v>14000</v>
      </c>
      <c r="G105" s="17"/>
      <c r="H105" s="43" t="s">
        <v>7</v>
      </c>
      <c r="I105" s="8"/>
      <c r="J105" s="15" t="s">
        <v>34</v>
      </c>
    </row>
    <row r="106" spans="1:10" ht="12.75">
      <c r="A106" s="59" t="s">
        <v>139</v>
      </c>
      <c r="B106" s="8">
        <v>32922</v>
      </c>
      <c r="C106" s="11" t="s">
        <v>58</v>
      </c>
      <c r="D106" s="9"/>
      <c r="E106" s="9">
        <v>15200</v>
      </c>
      <c r="F106" s="9">
        <v>19000</v>
      </c>
      <c r="G106" s="17"/>
      <c r="H106" s="43" t="s">
        <v>7</v>
      </c>
      <c r="I106" s="8"/>
      <c r="J106" s="15" t="s">
        <v>34</v>
      </c>
    </row>
    <row r="107" spans="1:10" ht="12.75">
      <c r="A107" s="59" t="s">
        <v>140</v>
      </c>
      <c r="B107" s="8">
        <v>32923</v>
      </c>
      <c r="C107" s="11" t="s">
        <v>59</v>
      </c>
      <c r="D107" s="9"/>
      <c r="E107" s="9">
        <v>17600</v>
      </c>
      <c r="F107" s="9">
        <v>22000</v>
      </c>
      <c r="G107" s="17"/>
      <c r="H107" s="43" t="s">
        <v>7</v>
      </c>
      <c r="I107" s="8"/>
      <c r="J107" s="15" t="s">
        <v>34</v>
      </c>
    </row>
    <row r="108" spans="1:23" s="47" customFormat="1" ht="12.75">
      <c r="A108" s="65">
        <v>16</v>
      </c>
      <c r="B108" s="82">
        <v>3293</v>
      </c>
      <c r="C108" s="71" t="s">
        <v>141</v>
      </c>
      <c r="D108" s="126"/>
      <c r="E108" s="7">
        <v>1600</v>
      </c>
      <c r="F108" s="21">
        <v>2000</v>
      </c>
      <c r="G108" s="51" t="s">
        <v>68</v>
      </c>
      <c r="H108" s="83" t="s">
        <v>69</v>
      </c>
      <c r="I108" s="41" t="s">
        <v>70</v>
      </c>
      <c r="J108" s="26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</row>
    <row r="109" spans="1:23" ht="12.75" hidden="1">
      <c r="A109" s="59"/>
      <c r="B109" s="8"/>
      <c r="C109" s="11"/>
      <c r="D109" s="9"/>
      <c r="E109" s="9"/>
      <c r="F109" s="9"/>
      <c r="G109" s="17"/>
      <c r="H109" s="9"/>
      <c r="I109" s="8"/>
      <c r="J109" s="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</row>
    <row r="110" spans="1:23" ht="12.75" hidden="1">
      <c r="A110" s="59"/>
      <c r="B110" s="8"/>
      <c r="C110" s="11"/>
      <c r="D110" s="9"/>
      <c r="E110" s="9"/>
      <c r="F110" s="9"/>
      <c r="G110" s="17"/>
      <c r="H110" s="9"/>
      <c r="I110" s="8"/>
      <c r="J110" s="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</row>
    <row r="111" spans="1:23" ht="12.75" hidden="1">
      <c r="A111" s="60"/>
      <c r="B111" s="22"/>
      <c r="C111" s="23"/>
      <c r="D111" s="24"/>
      <c r="E111" s="24"/>
      <c r="F111" s="24"/>
      <c r="G111" s="25"/>
      <c r="H111" s="24"/>
      <c r="I111" s="22"/>
      <c r="J111" s="22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</row>
    <row r="112" spans="1:23" ht="12.75" hidden="1">
      <c r="A112" s="61"/>
      <c r="B112" s="27"/>
      <c r="C112" s="28"/>
      <c r="D112" s="29"/>
      <c r="E112" s="29"/>
      <c r="F112" s="29"/>
      <c r="G112" s="30"/>
      <c r="H112" s="29"/>
      <c r="I112" s="31"/>
      <c r="J112" s="32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</row>
    <row r="113" spans="1:23" ht="12.75" hidden="1">
      <c r="A113" s="62"/>
      <c r="B113" s="33"/>
      <c r="C113" s="34"/>
      <c r="D113" s="35"/>
      <c r="E113" s="35"/>
      <c r="F113" s="35"/>
      <c r="G113" s="36"/>
      <c r="H113" s="37"/>
      <c r="I113" s="38"/>
      <c r="J113" s="39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</row>
    <row r="114" spans="1:23" s="47" customFormat="1" ht="12.75">
      <c r="A114" s="90">
        <v>17</v>
      </c>
      <c r="B114" s="84">
        <v>3295</v>
      </c>
      <c r="C114" s="85" t="s">
        <v>142</v>
      </c>
      <c r="D114" s="29"/>
      <c r="E114" s="29">
        <v>2400</v>
      </c>
      <c r="F114" s="29">
        <v>3000</v>
      </c>
      <c r="G114" s="86" t="s">
        <v>68</v>
      </c>
      <c r="H114" s="40" t="s">
        <v>69</v>
      </c>
      <c r="I114" s="63" t="s">
        <v>70</v>
      </c>
      <c r="J114" s="31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</row>
    <row r="115" spans="1:23" s="47" customFormat="1" ht="12.75">
      <c r="A115" s="90">
        <v>18</v>
      </c>
      <c r="B115" s="84">
        <v>3431</v>
      </c>
      <c r="C115" s="85" t="s">
        <v>143</v>
      </c>
      <c r="D115" s="29"/>
      <c r="E115" s="29"/>
      <c r="F115" s="29"/>
      <c r="G115" s="86"/>
      <c r="H115" s="40"/>
      <c r="I115" s="63"/>
      <c r="J115" s="31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</row>
    <row r="116" spans="1:10" s="48" customFormat="1" ht="12.75">
      <c r="A116" s="91" t="s">
        <v>144</v>
      </c>
      <c r="B116" s="89">
        <v>34311</v>
      </c>
      <c r="C116" s="79" t="s">
        <v>146</v>
      </c>
      <c r="D116" s="78"/>
      <c r="E116" s="78">
        <v>800</v>
      </c>
      <c r="F116" s="78">
        <v>1000</v>
      </c>
      <c r="G116" s="89"/>
      <c r="H116" s="80" t="s">
        <v>7</v>
      </c>
      <c r="I116" s="77"/>
      <c r="J116" s="81"/>
    </row>
    <row r="117" spans="1:10" s="48" customFormat="1" ht="12.75">
      <c r="A117" s="91" t="s">
        <v>145</v>
      </c>
      <c r="B117" s="89">
        <v>34312</v>
      </c>
      <c r="C117" s="79" t="s">
        <v>147</v>
      </c>
      <c r="D117" s="78"/>
      <c r="E117" s="78">
        <v>21600</v>
      </c>
      <c r="F117" s="78">
        <v>27000</v>
      </c>
      <c r="G117" s="89"/>
      <c r="H117" s="80" t="s">
        <v>7</v>
      </c>
      <c r="I117" s="77"/>
      <c r="J117" s="81"/>
    </row>
    <row r="118" spans="1:10" s="48" customFormat="1" ht="12.75">
      <c r="A118" s="92">
        <v>19</v>
      </c>
      <c r="B118" s="87">
        <v>3722</v>
      </c>
      <c r="C118" s="88" t="s">
        <v>149</v>
      </c>
      <c r="D118" s="78"/>
      <c r="E118" s="78"/>
      <c r="F118" s="78"/>
      <c r="G118" s="89"/>
      <c r="H118" s="80"/>
      <c r="I118" s="77"/>
      <c r="J118" s="81"/>
    </row>
    <row r="119" spans="1:10" s="48" customFormat="1" ht="12.75">
      <c r="A119" s="91" t="s">
        <v>148</v>
      </c>
      <c r="B119" s="89">
        <v>37229</v>
      </c>
      <c r="C119" s="79" t="s">
        <v>150</v>
      </c>
      <c r="D119" s="78"/>
      <c r="E119" s="78">
        <v>2400</v>
      </c>
      <c r="F119" s="78">
        <v>3000</v>
      </c>
      <c r="G119" s="89" t="s">
        <v>68</v>
      </c>
      <c r="H119" s="80" t="s">
        <v>69</v>
      </c>
      <c r="I119" s="77" t="s">
        <v>70</v>
      </c>
      <c r="J119" s="81"/>
    </row>
    <row r="120" spans="1:10" ht="12.75">
      <c r="A120" s="84">
        <v>20</v>
      </c>
      <c r="B120" s="111">
        <v>4221</v>
      </c>
      <c r="C120" s="85" t="s">
        <v>161</v>
      </c>
      <c r="D120" s="29"/>
      <c r="E120" s="29"/>
      <c r="F120" s="130">
        <f>SUM(F121:F122)</f>
        <v>130125</v>
      </c>
      <c r="G120" s="86"/>
      <c r="H120" s="107"/>
      <c r="I120" s="31"/>
      <c r="J120" s="31"/>
    </row>
    <row r="121" spans="1:10" ht="12.75">
      <c r="A121" s="117" t="s">
        <v>179</v>
      </c>
      <c r="B121" s="112">
        <v>42211</v>
      </c>
      <c r="C121" s="98" t="s">
        <v>170</v>
      </c>
      <c r="D121" s="127"/>
      <c r="E121" s="99">
        <v>94500</v>
      </c>
      <c r="F121" s="99">
        <v>118125</v>
      </c>
      <c r="G121" s="97" t="s">
        <v>68</v>
      </c>
      <c r="H121" s="108" t="s">
        <v>69</v>
      </c>
      <c r="I121" s="33"/>
      <c r="J121" s="33"/>
    </row>
    <row r="122" spans="1:10" ht="12.75">
      <c r="A122" s="117" t="s">
        <v>180</v>
      </c>
      <c r="B122" s="112">
        <v>42211</v>
      </c>
      <c r="C122" s="98" t="s">
        <v>171</v>
      </c>
      <c r="D122" s="127"/>
      <c r="E122" s="99">
        <v>9600</v>
      </c>
      <c r="F122" s="99">
        <v>12000</v>
      </c>
      <c r="G122" s="97" t="s">
        <v>68</v>
      </c>
      <c r="H122" s="108" t="s">
        <v>69</v>
      </c>
      <c r="I122" s="33"/>
      <c r="J122" s="33"/>
    </row>
    <row r="123" spans="1:10" ht="12.75">
      <c r="A123" s="84">
        <v>21</v>
      </c>
      <c r="B123" s="111">
        <v>4227</v>
      </c>
      <c r="C123" s="93" t="s">
        <v>156</v>
      </c>
      <c r="D123" s="29"/>
      <c r="E123" s="29"/>
      <c r="F123" s="130">
        <f>SUM(F124)</f>
        <v>105000</v>
      </c>
      <c r="G123" s="86"/>
      <c r="H123" s="107"/>
      <c r="I123" s="31"/>
      <c r="J123" s="31"/>
    </row>
    <row r="124" spans="1:10" ht="12.75">
      <c r="A124" s="117" t="s">
        <v>181</v>
      </c>
      <c r="B124" s="113">
        <v>42272</v>
      </c>
      <c r="C124" s="79" t="s">
        <v>172</v>
      </c>
      <c r="D124" s="78"/>
      <c r="E124" s="78">
        <v>78750</v>
      </c>
      <c r="F124" s="78">
        <v>105000</v>
      </c>
      <c r="G124" s="89" t="s">
        <v>68</v>
      </c>
      <c r="H124" s="109" t="s">
        <v>69</v>
      </c>
      <c r="I124" s="33"/>
      <c r="J124" s="33"/>
    </row>
    <row r="125" spans="1:10" ht="12.75">
      <c r="A125" s="84">
        <v>22</v>
      </c>
      <c r="B125" s="104">
        <v>4231</v>
      </c>
      <c r="C125" s="105" t="s">
        <v>173</v>
      </c>
      <c r="D125" s="128"/>
      <c r="E125" s="100"/>
      <c r="F125" s="131">
        <f>SUM(F126)</f>
        <v>150000</v>
      </c>
      <c r="G125" s="101"/>
      <c r="H125" s="100"/>
      <c r="I125" s="31"/>
      <c r="J125" s="31"/>
    </row>
    <row r="126" spans="1:10" ht="12.75">
      <c r="A126" s="117" t="s">
        <v>182</v>
      </c>
      <c r="B126" s="114">
        <v>42313</v>
      </c>
      <c r="C126" s="103" t="s">
        <v>174</v>
      </c>
      <c r="D126" s="129"/>
      <c r="E126" s="102">
        <v>120000</v>
      </c>
      <c r="F126" s="102">
        <v>150000</v>
      </c>
      <c r="G126" s="89" t="s">
        <v>68</v>
      </c>
      <c r="H126" s="109" t="s">
        <v>69</v>
      </c>
      <c r="I126" s="33"/>
      <c r="J126" s="33"/>
    </row>
    <row r="127" spans="1:10" ht="12.75">
      <c r="A127" s="84">
        <v>23</v>
      </c>
      <c r="B127" s="111">
        <v>4511</v>
      </c>
      <c r="C127" s="85" t="s">
        <v>162</v>
      </c>
      <c r="D127" s="29"/>
      <c r="E127" s="29"/>
      <c r="F127" s="130">
        <f>SUM(F128:F129)</f>
        <v>131475</v>
      </c>
      <c r="G127" s="30"/>
      <c r="H127" s="107"/>
      <c r="I127" s="31"/>
      <c r="J127" s="31"/>
    </row>
    <row r="128" spans="1:10" ht="12.75">
      <c r="A128" s="117" t="s">
        <v>183</v>
      </c>
      <c r="B128" s="115">
        <v>45111</v>
      </c>
      <c r="C128" s="79" t="s">
        <v>175</v>
      </c>
      <c r="D128" s="78"/>
      <c r="E128" s="78">
        <v>32000</v>
      </c>
      <c r="F128" s="78">
        <v>40000</v>
      </c>
      <c r="G128" s="89" t="s">
        <v>68</v>
      </c>
      <c r="H128" s="109" t="s">
        <v>69</v>
      </c>
      <c r="I128" s="33"/>
      <c r="J128" s="33"/>
    </row>
    <row r="129" spans="1:10" ht="12.75">
      <c r="A129" s="117" t="s">
        <v>184</v>
      </c>
      <c r="B129" s="116">
        <v>45111</v>
      </c>
      <c r="C129" s="33" t="s">
        <v>176</v>
      </c>
      <c r="D129" s="35"/>
      <c r="E129" s="35">
        <v>73180</v>
      </c>
      <c r="F129" s="35">
        <v>91475</v>
      </c>
      <c r="G129" s="89" t="s">
        <v>68</v>
      </c>
      <c r="H129" s="109" t="s">
        <v>69</v>
      </c>
      <c r="I129" s="33"/>
      <c r="J129" s="33"/>
    </row>
    <row r="130" spans="1:10" ht="12.75">
      <c r="A130" s="84">
        <v>24</v>
      </c>
      <c r="B130" s="111">
        <v>4531</v>
      </c>
      <c r="C130" s="85" t="s">
        <v>177</v>
      </c>
      <c r="D130" s="29"/>
      <c r="E130" s="29"/>
      <c r="F130" s="130">
        <f>SUM(F131)</f>
        <v>17000</v>
      </c>
      <c r="G130" s="106"/>
      <c r="H130" s="110"/>
      <c r="I130" s="31"/>
      <c r="J130" s="31"/>
    </row>
    <row r="131" spans="1:10" ht="12.75">
      <c r="A131" s="38" t="s">
        <v>185</v>
      </c>
      <c r="B131" s="95">
        <v>45311</v>
      </c>
      <c r="C131" s="33" t="s">
        <v>178</v>
      </c>
      <c r="D131" s="35"/>
      <c r="E131" s="35">
        <v>13600</v>
      </c>
      <c r="F131" s="35">
        <v>17000</v>
      </c>
      <c r="G131" s="89" t="s">
        <v>68</v>
      </c>
      <c r="H131" s="109" t="s">
        <v>69</v>
      </c>
      <c r="I131" s="33"/>
      <c r="J131" s="33"/>
    </row>
    <row r="133" ht="12.75">
      <c r="E133" s="5" t="s">
        <v>157</v>
      </c>
    </row>
    <row r="135" ht="12.75">
      <c r="B135" t="s">
        <v>158</v>
      </c>
    </row>
    <row r="137" ht="12.75">
      <c r="E137" s="5" t="s">
        <v>159</v>
      </c>
    </row>
    <row r="139" ht="12.75">
      <c r="B139" t="s">
        <v>188</v>
      </c>
    </row>
    <row r="144" spans="2:7" ht="12.75">
      <c r="B144" t="s">
        <v>169</v>
      </c>
      <c r="G144" t="s">
        <v>60</v>
      </c>
    </row>
    <row r="145" ht="12.75">
      <c r="B145" t="s">
        <v>160</v>
      </c>
    </row>
    <row r="147" ht="12.75">
      <c r="G147" t="s">
        <v>163</v>
      </c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Lovrekovi</dc:creator>
  <cp:keywords/>
  <dc:description/>
  <cp:lastModifiedBy>Korisnik</cp:lastModifiedBy>
  <cp:lastPrinted>2016-01-27T07:34:24Z</cp:lastPrinted>
  <dcterms:created xsi:type="dcterms:W3CDTF">2012-02-09T12:49:12Z</dcterms:created>
  <dcterms:modified xsi:type="dcterms:W3CDTF">2016-12-15T07:20:18Z</dcterms:modified>
  <cp:category/>
  <cp:version/>
  <cp:contentType/>
  <cp:contentStatus/>
</cp:coreProperties>
</file>